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portal.dot.state.oh.us/Divisions/ContractAdmin/contracts/PurchPricing/"/>
    </mc:Choice>
  </mc:AlternateContent>
  <xr:revisionPtr revIDLastSave="0" documentId="13_ncr:1_{91F06131-8383-4C09-8DFD-71371DC41C51}" xr6:coauthVersionLast="47" xr6:coauthVersionMax="47" xr10:uidLastSave="{00000000-0000-0000-0000-000000000000}"/>
  <bookViews>
    <workbookView xWindow="-120" yWindow="-120" windowWidth="29040" windowHeight="15840" tabRatio="828" activeTab="7" xr2:uid="{00000000-000D-0000-FFFF-FFFF00000000}"/>
  </bookViews>
  <sheets>
    <sheet name="VENDOR INFORMATION" sheetId="9" r:id="rId1"/>
    <sheet name="BID SHEET EXAMPLE" sheetId="11" r:id="rId2"/>
    <sheet name="NORTHWEST REGION" sheetId="17" r:id="rId3"/>
    <sheet name="SOUTHWEST REGION" sheetId="18" r:id="rId4"/>
    <sheet name="NORTHEAST REGION" sheetId="19" r:id="rId5"/>
    <sheet name="SOUTHEAST REGION" sheetId="20" r:id="rId6"/>
    <sheet name="Miscellaneous Charges" sheetId="10" state="hidden" r:id="rId7"/>
    <sheet name="All Site Listings" sheetId="14" r:id="rId8"/>
  </sheets>
  <definedNames>
    <definedName name="_xlnm._FilterDatabase" localSheetId="7" hidden="1">'All Site Listings'!$B$7:$K$7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 i="14" l="1"/>
  <c r="B1" i="14"/>
  <c r="L218" i="14"/>
  <c r="L232" i="14"/>
  <c r="L233" i="14"/>
  <c r="L234" i="14"/>
  <c r="L235" i="14"/>
  <c r="L236" i="14"/>
  <c r="L237" i="14"/>
  <c r="L238" i="14"/>
  <c r="L219" i="14"/>
  <c r="L222" i="14"/>
  <c r="L223" i="14"/>
  <c r="L224" i="14"/>
  <c r="L225" i="14"/>
  <c r="L226" i="14"/>
  <c r="L227" i="14"/>
  <c r="L228" i="14"/>
  <c r="L229" i="14"/>
  <c r="L230" i="14"/>
  <c r="L231" i="14"/>
  <c r="L220" i="14"/>
  <c r="L221" i="14"/>
  <c r="L213" i="14"/>
  <c r="L211" i="14"/>
  <c r="L212" i="14"/>
  <c r="L215" i="14"/>
  <c r="L216" i="14"/>
  <c r="L214" i="14"/>
  <c r="L205" i="14"/>
  <c r="L201" i="14"/>
  <c r="L207" i="14"/>
  <c r="L208" i="14"/>
  <c r="L209" i="14"/>
  <c r="L210" i="14"/>
  <c r="L206" i="14"/>
  <c r="L196" i="14"/>
  <c r="L197" i="14"/>
  <c r="L198" i="14"/>
  <c r="L199" i="14"/>
  <c r="L200" i="14"/>
  <c r="L202" i="14"/>
  <c r="L203" i="14"/>
  <c r="L204" i="14"/>
  <c r="L188" i="14"/>
  <c r="L189" i="14"/>
  <c r="L190" i="14"/>
  <c r="L191" i="14"/>
  <c r="L192" i="14"/>
  <c r="L193" i="14"/>
  <c r="L194" i="14"/>
  <c r="L195" i="14"/>
  <c r="L187" i="14"/>
  <c r="L166" i="14"/>
  <c r="L167" i="14"/>
  <c r="L168" i="14"/>
  <c r="L169" i="14"/>
  <c r="L175" i="14"/>
  <c r="L176" i="14"/>
  <c r="L177" i="14"/>
  <c r="L178" i="14"/>
  <c r="L170" i="14"/>
  <c r="L171" i="14"/>
  <c r="L172" i="14"/>
  <c r="L173" i="14"/>
  <c r="L174" i="14"/>
  <c r="L8" i="14"/>
  <c r="L9" i="14"/>
  <c r="L10" i="14"/>
  <c r="L11" i="14"/>
  <c r="L12" i="14"/>
  <c r="L13" i="14"/>
  <c r="L14" i="14"/>
  <c r="L15" i="14"/>
  <c r="L16" i="14"/>
  <c r="L17" i="14"/>
  <c r="L87" i="14"/>
  <c r="L88" i="14"/>
  <c r="L86" i="14"/>
  <c r="L110" i="14"/>
  <c r="L111" i="14"/>
  <c r="L89" i="14"/>
  <c r="L90" i="14"/>
  <c r="L91" i="14"/>
  <c r="L92" i="14"/>
  <c r="L93" i="14"/>
  <c r="L94" i="14"/>
  <c r="L95" i="14"/>
  <c r="L96" i="14"/>
  <c r="L97" i="14"/>
  <c r="L98" i="14"/>
  <c r="L99" i="14"/>
  <c r="L100" i="14"/>
  <c r="L101" i="14"/>
  <c r="L102" i="14"/>
  <c r="L103" i="14"/>
  <c r="L104" i="14"/>
  <c r="L105" i="14"/>
  <c r="L106" i="14"/>
  <c r="L107" i="14"/>
  <c r="L108" i="14"/>
  <c r="L109" i="14"/>
  <c r="L112" i="14"/>
  <c r="L113" i="14"/>
  <c r="L114" i="14"/>
  <c r="L115" i="14"/>
  <c r="L116" i="14"/>
  <c r="L117" i="14"/>
  <c r="L118" i="14"/>
  <c r="L119" i="14"/>
  <c r="L120" i="14"/>
  <c r="L121" i="14"/>
  <c r="L122" i="14"/>
  <c r="L123" i="14"/>
  <c r="L148" i="14"/>
  <c r="L149" i="14"/>
  <c r="L150" i="14"/>
  <c r="L151" i="14"/>
  <c r="L152" i="14"/>
  <c r="L153" i="14"/>
  <c r="L154" i="14"/>
  <c r="L155" i="14"/>
  <c r="L158" i="14"/>
  <c r="L159" i="14"/>
  <c r="L160" i="14"/>
  <c r="L161" i="14"/>
  <c r="L162" i="14"/>
  <c r="L163" i="14"/>
  <c r="L164" i="14"/>
  <c r="L165" i="14"/>
  <c r="L156" i="14"/>
  <c r="L157" i="14"/>
  <c r="L124" i="14"/>
  <c r="L125" i="14"/>
  <c r="L126" i="14"/>
  <c r="L127" i="14"/>
  <c r="L128" i="14"/>
  <c r="L129" i="14"/>
  <c r="L130" i="14"/>
  <c r="L131" i="14"/>
  <c r="L132" i="14"/>
  <c r="L133" i="14"/>
  <c r="L134" i="14"/>
  <c r="L139" i="14"/>
  <c r="L140" i="14"/>
  <c r="L141" i="14"/>
  <c r="L142" i="14"/>
  <c r="L135" i="14"/>
  <c r="L136" i="14"/>
  <c r="L137" i="14"/>
  <c r="L138" i="14"/>
  <c r="L143" i="14"/>
  <c r="L144" i="14"/>
  <c r="L145" i="14"/>
  <c r="L146" i="14"/>
  <c r="L147" i="14"/>
  <c r="L239" i="14"/>
  <c r="L240" i="14"/>
  <c r="L20" i="14"/>
  <c r="L21" i="14"/>
  <c r="L52" i="14"/>
  <c r="L53" i="14"/>
  <c r="L54" i="14"/>
  <c r="L55" i="14"/>
  <c r="L60" i="14"/>
  <c r="L56" i="14"/>
  <c r="L57" i="14"/>
  <c r="L58" i="14"/>
  <c r="L59" i="14"/>
  <c r="L28" i="14"/>
  <c r="L29" i="14"/>
  <c r="L30" i="14"/>
  <c r="L31" i="14"/>
  <c r="L44" i="14"/>
  <c r="L45" i="14"/>
  <c r="L46" i="14"/>
  <c r="L47" i="14"/>
  <c r="L48" i="14"/>
  <c r="L49" i="14"/>
  <c r="L50" i="14"/>
  <c r="L51" i="14"/>
  <c r="L32" i="14"/>
  <c r="L33" i="14"/>
  <c r="L34" i="14"/>
  <c r="L35" i="14"/>
  <c r="L36" i="14"/>
  <c r="L37" i="14"/>
  <c r="L38" i="14"/>
  <c r="L39" i="14"/>
  <c r="L40" i="14"/>
  <c r="L41" i="14"/>
  <c r="L42" i="14"/>
  <c r="L43" i="14"/>
  <c r="L61" i="14"/>
  <c r="L62" i="14"/>
  <c r="L63" i="14"/>
  <c r="L70" i="14"/>
  <c r="L71" i="14"/>
  <c r="L72" i="14"/>
  <c r="L73" i="14"/>
  <c r="L74" i="14"/>
  <c r="L75" i="14"/>
  <c r="L76" i="14"/>
  <c r="L77" i="14"/>
  <c r="L78" i="14"/>
  <c r="L79" i="14"/>
  <c r="L80" i="14"/>
  <c r="L81" i="14"/>
  <c r="L82" i="14"/>
  <c r="L83" i="14"/>
  <c r="L67" i="14"/>
  <c r="L68" i="14"/>
  <c r="L69" i="14"/>
  <c r="L64" i="14"/>
  <c r="L65" i="14"/>
  <c r="L66" i="14"/>
  <c r="L84" i="14"/>
  <c r="L85" i="14"/>
  <c r="L25" i="14"/>
  <c r="L26" i="14"/>
  <c r="L27" i="14"/>
  <c r="L22" i="14"/>
  <c r="L18" i="14"/>
  <c r="L19" i="14"/>
  <c r="L179" i="14"/>
  <c r="L180" i="14"/>
  <c r="L181" i="14"/>
  <c r="L186" i="14"/>
  <c r="L182" i="14"/>
  <c r="L183" i="14"/>
  <c r="L184" i="14"/>
  <c r="L185" i="14"/>
  <c r="L23" i="14"/>
  <c r="L24" i="14"/>
  <c r="L217" i="14"/>
  <c r="H20" i="11" l="1"/>
  <c r="H16" i="11"/>
  <c r="I37" i="20"/>
  <c r="H11" i="20"/>
  <c r="H7" i="20"/>
  <c r="C2" i="20"/>
  <c r="A1" i="20"/>
  <c r="I155" i="19"/>
  <c r="H11" i="19"/>
  <c r="H7" i="19"/>
  <c r="C2" i="19"/>
  <c r="A1" i="19"/>
  <c r="I45" i="18"/>
  <c r="H11" i="18"/>
  <c r="H7" i="18"/>
  <c r="C2" i="18"/>
  <c r="A1" i="18"/>
  <c r="H9" i="17"/>
  <c r="C2" i="17"/>
  <c r="H7" i="17"/>
  <c r="I56" i="17"/>
  <c r="A1" i="17"/>
  <c r="A1" i="11"/>
  <c r="C2" i="10"/>
  <c r="A1" i="10"/>
  <c r="H18" i="11" l="1"/>
  <c r="H9" i="20"/>
  <c r="H9" i="19"/>
  <c r="H9" i="18"/>
  <c r="H11" i="17"/>
</calcChain>
</file>

<file path=xl/sharedStrings.xml><?xml version="1.0" encoding="utf-8"?>
<sst xmlns="http://schemas.openxmlformats.org/spreadsheetml/2006/main" count="1771" uniqueCount="187">
  <si>
    <t>District</t>
  </si>
  <si>
    <t>County</t>
  </si>
  <si>
    <t>Longitude</t>
  </si>
  <si>
    <t>Latitude</t>
  </si>
  <si>
    <t>Allen</t>
  </si>
  <si>
    <t>Hardin</t>
  </si>
  <si>
    <t>Wayne</t>
  </si>
  <si>
    <t>Trumbull</t>
  </si>
  <si>
    <t>I-80 and Belmont Avenue</t>
  </si>
  <si>
    <t>I-80 and Salt Springs Youngstown Road</t>
  </si>
  <si>
    <t>SR 11 and King Graves Road</t>
  </si>
  <si>
    <t>SR 11 and Liberty Road</t>
  </si>
  <si>
    <t>SR 11 and Tibbets Wick Road</t>
  </si>
  <si>
    <t>Fayette</t>
  </si>
  <si>
    <t>US 35 and Palmer Road</t>
  </si>
  <si>
    <t>US 35 and SR 435</t>
  </si>
  <si>
    <t>Logan</t>
  </si>
  <si>
    <t>Wilmington ODOT Garage</t>
  </si>
  <si>
    <t>Clinton</t>
  </si>
  <si>
    <t>Preble</t>
  </si>
  <si>
    <t>SR 127 Pollinator Sites</t>
  </si>
  <si>
    <t>Shelby</t>
  </si>
  <si>
    <t>Warren</t>
  </si>
  <si>
    <t>I-71 NB</t>
  </si>
  <si>
    <t>I-71 NB King Mills Road</t>
  </si>
  <si>
    <t>Athens</t>
  </si>
  <si>
    <t>Total Acres</t>
  </si>
  <si>
    <t>Vendor Name:</t>
  </si>
  <si>
    <t>(insert vendor name here)</t>
  </si>
  <si>
    <t>NOTE:</t>
  </si>
  <si>
    <t>Mobilization</t>
  </si>
  <si>
    <t>Identify locations where orders will be placed, the name of an individual responsible for taking the orders, their telephone, and fax numbers.</t>
  </si>
  <si>
    <t>Contact Person:</t>
  </si>
  <si>
    <t>Telephone Number:</t>
  </si>
  <si>
    <t>Fax Number:</t>
  </si>
  <si>
    <t>Email Address:</t>
  </si>
  <si>
    <t>DO NOT PROVIDE CONDITIONAL INFORMATION THAT WILL CHANGE THE TERMS OF THE CONTRACT.  DOING SO MAY RESULT IN REJECTION OF YOUR BID.
UTILIZE THE LINK ON THE FRONT PAGE OF THE SPECIFICATIONS TO SUBMIT ANY QUESTIONS, CLARIFICATIONS AND INQUIRIES REGARDING THIS INVITATION TO BID</t>
  </si>
  <si>
    <t>Description of Additional EQ or LABOR</t>
  </si>
  <si>
    <t>U/M</t>
  </si>
  <si>
    <t>Cost per Unit of Measure</t>
  </si>
  <si>
    <t>Laborer</t>
  </si>
  <si>
    <t>HR</t>
  </si>
  <si>
    <t>Foreman</t>
  </si>
  <si>
    <t xml:space="preserve">PROVIDE EQUIPMENT AND LABOR RATES FOR ADDITIONAL WORK THAT MAY BE
NECESSARY, ABOVE AND BEYOND THE SCOPE OF WORK LISTED.
ANY ADDITIONAL WORK WILL BE IDENTIFIED AND AGREED UPON PRIOR TO THAT WORK COMMENCING.
</t>
  </si>
  <si>
    <t>Vendor Address:</t>
  </si>
  <si>
    <t>COUNTY A</t>
  </si>
  <si>
    <t>COUNTY B</t>
  </si>
  <si>
    <t>COUNTY C</t>
  </si>
  <si>
    <t>SR 123</t>
  </si>
  <si>
    <t>SR 234</t>
  </si>
  <si>
    <t>SR 345</t>
  </si>
  <si>
    <t>SR 456</t>
  </si>
  <si>
    <t>SR 567</t>
  </si>
  <si>
    <t>VENDOR SAMPLE BID SHEET</t>
  </si>
  <si>
    <t>In the event that additional work is deemed necessary at a site, that is above and beyond the scope of the work identified, this work shall be brought to the attention of the Contract Administrator.
Any additional work will be addressed prior to the work being done, in order to determine if it is above and beyond the scope, and to determine a cost for completion of this additional work.</t>
  </si>
  <si>
    <t>In some instances, you may span multiple days.  Mobilization cost is a lump sum, for the total sites listed below for each session, as described in columns "H" through "K".</t>
  </si>
  <si>
    <t>Flaggers</t>
  </si>
  <si>
    <t>Vendor must enter bids for each site (Yellow Highlighted Cells) within a District to be considered for award of that District.</t>
  </si>
  <si>
    <t>#1</t>
  </si>
  <si>
    <t>#2</t>
  </si>
  <si>
    <t>Forrest Garage</t>
  </si>
  <si>
    <t>Kenton Garage</t>
  </si>
  <si>
    <t>Field #</t>
  </si>
  <si>
    <t>#3</t>
  </si>
  <si>
    <t>#4</t>
  </si>
  <si>
    <t>#5</t>
  </si>
  <si>
    <t>#6</t>
  </si>
  <si>
    <t>SR 83 near Lincoln/US 30</t>
  </si>
  <si>
    <t>Darke</t>
  </si>
  <si>
    <t>US 36</t>
  </si>
  <si>
    <t>Montgomery</t>
  </si>
  <si>
    <t>I-75 and Fair Road</t>
  </si>
  <si>
    <t>US 33 SB Pleasanton Roads</t>
  </si>
  <si>
    <t>Hancock</t>
  </si>
  <si>
    <t>Wyandot</t>
  </si>
  <si>
    <t>Fulton</t>
  </si>
  <si>
    <t>US 20 Old Rest Stop</t>
  </si>
  <si>
    <t>Sandusky</t>
  </si>
  <si>
    <t>Sandusky ODOT Garage</t>
  </si>
  <si>
    <t>Seneca</t>
  </si>
  <si>
    <t>Seneca ODOT Garage</t>
  </si>
  <si>
    <t>Wood</t>
  </si>
  <si>
    <t>I-75 NB Rest Area</t>
  </si>
  <si>
    <t>US 6 and Rudolph Road</t>
  </si>
  <si>
    <t>Erie</t>
  </si>
  <si>
    <t>SR 2 and Berlin</t>
  </si>
  <si>
    <t>SR 2 and SR 61 - Ceylon Rd</t>
  </si>
  <si>
    <t>SR 2 and SR 101 - Tiffin St</t>
  </si>
  <si>
    <t>SR 2 and SR 269 - Martins Point</t>
  </si>
  <si>
    <t>Huron</t>
  </si>
  <si>
    <t>US 20 and SR 61</t>
  </si>
  <si>
    <t>Lorain</t>
  </si>
  <si>
    <t>I-80 and I-480</t>
  </si>
  <si>
    <t>I-90 and SR 2 Split</t>
  </si>
  <si>
    <t>SR 2 and N Lake Street</t>
  </si>
  <si>
    <t>SR 301 and Grafton Road</t>
  </si>
  <si>
    <t>SR 301 and Lagrange Road</t>
  </si>
  <si>
    <t>SR 2 and Middle Ridge Road</t>
  </si>
  <si>
    <t>US 20 and SR 511</t>
  </si>
  <si>
    <t>US 20 and SR 511 Old Gas Station</t>
  </si>
  <si>
    <t>US 250 and Dover Road</t>
  </si>
  <si>
    <t>Mahoning</t>
  </si>
  <si>
    <t>I-76 and Bailey Road</t>
  </si>
  <si>
    <t>I-680 and Boardman Poland Road</t>
  </si>
  <si>
    <t>I-680 and Midlothian Road</t>
  </si>
  <si>
    <t>I-680 and South Connector</t>
  </si>
  <si>
    <t>I-680 and Western Reserve Road</t>
  </si>
  <si>
    <t>SR 11 and Boardman Canfield Road</t>
  </si>
  <si>
    <t>SR 11 and Columbiana Canfield Road</t>
  </si>
  <si>
    <t>SR 11 and Mahoning Road</t>
  </si>
  <si>
    <t>Portage</t>
  </si>
  <si>
    <t>Summit</t>
  </si>
  <si>
    <t>I-480 Old Rest Stop</t>
  </si>
  <si>
    <t>Franklin</t>
  </si>
  <si>
    <t>US 33 and SR 117</t>
  </si>
  <si>
    <t>Miami</t>
  </si>
  <si>
    <t>I-75 and 25A</t>
  </si>
  <si>
    <t>I-75 SB Rest Stop</t>
  </si>
  <si>
    <t>Cuyahoga</t>
  </si>
  <si>
    <t>I-90 TV Station</t>
  </si>
  <si>
    <t>Lake</t>
  </si>
  <si>
    <t>SR 44 and I-90</t>
  </si>
  <si>
    <t>Site</t>
  </si>
  <si>
    <t>Acres</t>
  </si>
  <si>
    <t>Fall Spot Spray</t>
  </si>
  <si>
    <t>Spring Spot Spray</t>
  </si>
  <si>
    <t>I-75 and US 30.</t>
  </si>
  <si>
    <t>US 30 and US 68.</t>
  </si>
  <si>
    <t>US 23 and US 30.</t>
  </si>
  <si>
    <t>I-270 and I-71.</t>
  </si>
  <si>
    <t>I-71 SB/Hudson Ave Friends of Lower Olentangy Watershed Public-Private Partnership</t>
  </si>
  <si>
    <t>I-270 and SR 315.</t>
  </si>
  <si>
    <t>I-270 and US 23.</t>
  </si>
  <si>
    <t>I-75 SB Rest Area</t>
  </si>
  <si>
    <t>I-75 and SR 795.</t>
  </si>
  <si>
    <t>US 35 and US 41.</t>
  </si>
  <si>
    <t>US 35 and SR 753.</t>
  </si>
  <si>
    <t>LOCATION</t>
  </si>
  <si>
    <t>ENTER A TOTAL COST TO COMPLETE ALL SPOT SPRAYING FOR BOTH FALL AND SPRING</t>
  </si>
  <si>
    <t xml:space="preserve">Number of Locations for this Region     -----&gt;     </t>
  </si>
  <si>
    <t xml:space="preserve">Number of Fields for this Region     -----&gt;     </t>
  </si>
  <si>
    <t xml:space="preserve">Total Acres for this Region     -----&gt;     </t>
  </si>
  <si>
    <r>
      <t xml:space="preserve">Payemnt for </t>
    </r>
    <r>
      <rPr>
        <b/>
        <sz val="10"/>
        <color rgb="FFFF0000"/>
        <rFont val="Calibri"/>
        <family val="2"/>
        <scheme val="minor"/>
      </rPr>
      <t>FALL</t>
    </r>
    <r>
      <rPr>
        <sz val="10"/>
        <color theme="1"/>
        <rFont val="Calibri"/>
        <family val="2"/>
        <scheme val="minor"/>
      </rPr>
      <t xml:space="preserve"> Spot Spray upon completion of all sites     -----&gt;     </t>
    </r>
  </si>
  <si>
    <r>
      <t xml:space="preserve">Payemnt for </t>
    </r>
    <r>
      <rPr>
        <b/>
        <sz val="10"/>
        <color rgb="FFFF0000"/>
        <rFont val="Calibri"/>
        <family val="2"/>
        <scheme val="minor"/>
      </rPr>
      <t>SPRING</t>
    </r>
    <r>
      <rPr>
        <sz val="10"/>
        <color theme="1"/>
        <rFont val="Calibri"/>
        <family val="2"/>
        <scheme val="minor"/>
      </rPr>
      <t xml:space="preserve"> Spot Spray upon completion of all sites     -----&gt;     </t>
    </r>
  </si>
  <si>
    <t>I-71 and SR 48.</t>
  </si>
  <si>
    <t>I-75 NB and SR 122.</t>
  </si>
  <si>
    <t>US 33 and SR 292.</t>
  </si>
  <si>
    <t>US 33 and SR 347.</t>
  </si>
  <si>
    <t xml:space="preserve">Payment for FALL Spot Spray upon completion of all sites     -----&gt;     </t>
  </si>
  <si>
    <t xml:space="preserve">Payment for SPRING Spot Spray upon completion of all sites     -----&gt;     </t>
  </si>
  <si>
    <t>I-680 and CR 711.</t>
  </si>
  <si>
    <t>SR 11 and SR 82.</t>
  </si>
  <si>
    <t>SR 11 and SR 305.</t>
  </si>
  <si>
    <t>I-76 and SR 14.</t>
  </si>
  <si>
    <t>I-76 and SR 43.</t>
  </si>
  <si>
    <t>I-76 and SR 5 and SR 44.</t>
  </si>
  <si>
    <t>I-77 and I-271.</t>
  </si>
  <si>
    <t>I-480 and SR-91.</t>
  </si>
  <si>
    <t>SR-8 and I-271.</t>
  </si>
  <si>
    <t>US 20 and SR 18.</t>
  </si>
  <si>
    <t>US 20 and SR 250.</t>
  </si>
  <si>
    <t>SR 2 and SR 60.</t>
  </si>
  <si>
    <t>SR 2 and SR 4.</t>
  </si>
  <si>
    <t>SR 301 and SR 57.</t>
  </si>
  <si>
    <t>SR 10 and SR 83.</t>
  </si>
  <si>
    <t>Jackson</t>
  </si>
  <si>
    <t>US 35 and SR 32.</t>
  </si>
  <si>
    <t>Gallia</t>
  </si>
  <si>
    <t>Gallia Rest Stops</t>
  </si>
  <si>
    <t>Ross</t>
  </si>
  <si>
    <t>US 23 NB and N Bridge Street</t>
  </si>
  <si>
    <t>US 35 and Eastern Avenue</t>
  </si>
  <si>
    <t>US 35 and Frankfort Clarksburg Road</t>
  </si>
  <si>
    <t>US 35 and US 50</t>
  </si>
  <si>
    <t>US 35 and Vigo Road</t>
  </si>
  <si>
    <t>US 23 Old Rest Stops</t>
  </si>
  <si>
    <t>Region</t>
  </si>
  <si>
    <t>Spring Spray</t>
  </si>
  <si>
    <t>SE</t>
  </si>
  <si>
    <t>SW</t>
  </si>
  <si>
    <t>NW</t>
  </si>
  <si>
    <t>NE</t>
  </si>
  <si>
    <t>I-71 SB/Hudson Ave (FLOW)P3</t>
  </si>
  <si>
    <t>MAP REFERENCE</t>
  </si>
  <si>
    <t>Dayton ODOT Garage</t>
  </si>
  <si>
    <t>ITB016-23   Pollinator Habitat Site Spot Spraying Contract       7/27/22</t>
  </si>
  <si>
    <t>CLICK HERE  TO VIEW INTERACTIVE MAP OF POLLINATOR SITES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</si>
</sst>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164" formatCode="&quot;$&quot;#,##0.00"/>
    <numFmt numFmtId="165" formatCode="0.000000"/>
    <numFmt numFmtId="166" formatCode="0.000"/>
  </numFmts>
  <fonts count="31" x14ac:knownFonts="1">
    <font>
      <sz val="11"/>
      <color theme="1"/>
      <name val="Calibri"/>
      <family val="2"/>
      <scheme val="minor"/>
    </font>
    <font>
      <b/>
      <sz val="10"/>
      <name val="Arial"/>
      <family val="2"/>
    </font>
    <font>
      <sz val="10"/>
      <name val="Arial"/>
      <family val="2"/>
    </font>
    <font>
      <b/>
      <sz val="18"/>
      <name val="Arial"/>
      <family val="2"/>
    </font>
    <font>
      <sz val="18"/>
      <name val="Arial"/>
      <family val="2"/>
    </font>
    <font>
      <b/>
      <sz val="12"/>
      <name val="Arial"/>
      <family val="2"/>
    </font>
    <font>
      <b/>
      <sz val="10"/>
      <color indexed="8"/>
      <name val="Arial"/>
      <family val="2"/>
    </font>
    <font>
      <sz val="10"/>
      <color indexed="8"/>
      <name val="Arial"/>
      <family val="2"/>
    </font>
    <font>
      <b/>
      <sz val="16"/>
      <name val="Arial"/>
      <family val="2"/>
    </font>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sz val="11"/>
      <name val="Calibri"/>
      <family val="2"/>
      <scheme val="minor"/>
    </font>
    <font>
      <b/>
      <sz val="11"/>
      <name val="Calibri"/>
      <family val="2"/>
      <scheme val="minor"/>
    </font>
    <font>
      <sz val="12"/>
      <color theme="1"/>
      <name val="Calibri"/>
      <family val="2"/>
      <scheme val="minor"/>
    </font>
    <font>
      <b/>
      <sz val="18"/>
      <color rgb="FFFF0000"/>
      <name val="Arial"/>
      <family val="2"/>
    </font>
    <font>
      <b/>
      <sz val="14"/>
      <color rgb="FFFF0000"/>
      <name val="Calibri"/>
      <family val="2"/>
      <scheme val="minor"/>
    </font>
    <font>
      <b/>
      <sz val="12"/>
      <color rgb="FFFF0000"/>
      <name val="Arial"/>
      <family val="2"/>
    </font>
    <font>
      <b/>
      <sz val="16"/>
      <color theme="1"/>
      <name val="Calibri"/>
      <family val="2"/>
      <scheme val="minor"/>
    </font>
    <font>
      <b/>
      <sz val="14"/>
      <color rgb="FFFF0000"/>
      <name val="Arial"/>
      <family val="2"/>
    </font>
    <font>
      <sz val="11"/>
      <color theme="1"/>
      <name val="Arial"/>
      <family val="2"/>
    </font>
    <font>
      <sz val="10"/>
      <color rgb="FFFF0000"/>
      <name val="Calibri"/>
      <family val="2"/>
      <scheme val="minor"/>
    </font>
    <font>
      <b/>
      <sz val="10"/>
      <color rgb="FFFF0000"/>
      <name val="Calibri"/>
      <family val="2"/>
      <scheme val="minor"/>
    </font>
    <font>
      <b/>
      <sz val="18"/>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u/>
      <sz val="11"/>
      <color theme="10"/>
      <name val="Calibri"/>
      <family val="2"/>
      <scheme val="minor"/>
    </font>
    <font>
      <b/>
      <u/>
      <sz val="22"/>
      <color rgb="FFFF0000"/>
      <name val="Calibri"/>
      <family val="2"/>
      <scheme val="minor"/>
    </font>
  </fonts>
  <fills count="20">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7" tint="0.59999389629810485"/>
        <bgColor theme="4" tint="0.79998168889431442"/>
      </patternFill>
    </fill>
    <fill>
      <patternFill patternType="solid">
        <fgColor rgb="FFFFAFAF"/>
        <bgColor indexed="64"/>
      </patternFill>
    </fill>
    <fill>
      <patternFill patternType="solid">
        <fgColor rgb="FFFFCC66"/>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rgb="FFCCCCFF"/>
        <bgColor indexed="64"/>
      </patternFill>
    </fill>
    <fill>
      <patternFill patternType="solid">
        <fgColor theme="0" tint="-0.24994659260841701"/>
        <bgColor indexed="64"/>
      </patternFill>
    </fill>
    <fill>
      <patternFill patternType="solid">
        <fgColor rgb="FFFFFFD9"/>
        <bgColor indexed="64"/>
      </patternFill>
    </fill>
    <fill>
      <patternFill patternType="solid">
        <fgColor rgb="FFBDD7EE"/>
        <bgColor indexed="64"/>
      </patternFill>
    </fill>
    <fill>
      <patternFill patternType="solid">
        <fgColor theme="8" tint="0.59999389629810485"/>
        <bgColor indexed="64"/>
      </patternFill>
    </fill>
    <fill>
      <patternFill patternType="solid">
        <fgColor theme="8" tint="0.59999389629810485"/>
        <bgColor theme="4" tint="0.59999389629810485"/>
      </patternFill>
    </fill>
    <fill>
      <patternFill patternType="solid">
        <fgColor rgb="FFFFE7FF"/>
        <bgColor indexed="64"/>
      </patternFill>
    </fill>
    <fill>
      <patternFill patternType="solid">
        <fgColor rgb="FFAFFFDF"/>
        <bgColor indexed="64"/>
      </patternFill>
    </fill>
    <fill>
      <patternFill patternType="solid">
        <fgColor rgb="FFFFFF7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xf numFmtId="44" fontId="9" fillId="0" borderId="0" applyFont="0" applyFill="0" applyBorder="0" applyAlignment="0" applyProtection="0"/>
    <xf numFmtId="0" fontId="29" fillId="0" borderId="0" applyNumberFormat="0" applyFill="0" applyBorder="0" applyAlignment="0" applyProtection="0"/>
  </cellStyleXfs>
  <cellXfs count="238">
    <xf numFmtId="0" fontId="0" fillId="0" borderId="0" xfId="0"/>
    <xf numFmtId="0" fontId="12" fillId="0" borderId="0" xfId="0" applyFont="1" applyAlignment="1">
      <alignment horizontal="left" wrapText="1"/>
    </xf>
    <xf numFmtId="0" fontId="12" fillId="0" borderId="0" xfId="0" applyFont="1" applyAlignment="1">
      <alignment horizontal="left"/>
    </xf>
    <xf numFmtId="0" fontId="12" fillId="0" borderId="0" xfId="0" applyFont="1" applyAlignment="1">
      <alignment horizontal="center" wrapText="1"/>
    </xf>
    <xf numFmtId="0" fontId="2" fillId="0" borderId="0" xfId="0" applyFont="1" applyAlignment="1">
      <alignment horizontal="left" vertical="center"/>
    </xf>
    <xf numFmtId="0" fontId="1" fillId="0" borderId="0" xfId="0" quotePrefix="1" applyFont="1" applyAlignment="1">
      <alignment horizontal="left" vertical="top" wrapText="1"/>
    </xf>
    <xf numFmtId="0" fontId="0" fillId="0" borderId="0" xfId="0" applyAlignment="1">
      <alignment horizontal="center"/>
    </xf>
    <xf numFmtId="0" fontId="11" fillId="0" borderId="0" xfId="0" applyFont="1" applyAlignment="1">
      <alignment horizontal="left" wrapText="1"/>
    </xf>
    <xf numFmtId="164" fontId="13" fillId="2" borderId="1" xfId="0" applyNumberFormat="1" applyFont="1" applyFill="1" applyBorder="1" applyAlignment="1">
      <alignment horizontal="center" wrapText="1"/>
    </xf>
    <xf numFmtId="0" fontId="2" fillId="0" borderId="0" xfId="0" applyFont="1" applyAlignment="1">
      <alignment horizontal="center" vertical="center"/>
    </xf>
    <xf numFmtId="0" fontId="12" fillId="0" borderId="0" xfId="0" applyFont="1" applyAlignment="1">
      <alignment horizontal="center"/>
    </xf>
    <xf numFmtId="49" fontId="14" fillId="4" borderId="1" xfId="0" applyNumberFormat="1" applyFont="1" applyFill="1" applyBorder="1" applyAlignment="1">
      <alignment horizontal="left" vertical="center"/>
    </xf>
    <xf numFmtId="49" fontId="14" fillId="4" borderId="1" xfId="0" applyNumberFormat="1" applyFont="1" applyFill="1" applyBorder="1" applyAlignment="1">
      <alignment horizontal="left"/>
    </xf>
    <xf numFmtId="49" fontId="14" fillId="13" borderId="1" xfId="0" applyNumberFormat="1" applyFont="1" applyFill="1" applyBorder="1" applyAlignment="1">
      <alignment horizontal="left" vertical="center"/>
    </xf>
    <xf numFmtId="49" fontId="14" fillId="15" borderId="1" xfId="0" applyNumberFormat="1" applyFont="1" applyFill="1" applyBorder="1" applyAlignment="1">
      <alignment horizontal="left"/>
    </xf>
    <xf numFmtId="49" fontId="14" fillId="15" borderId="1" xfId="0" applyNumberFormat="1" applyFont="1" applyFill="1" applyBorder="1" applyAlignment="1">
      <alignment horizontal="left" vertical="center"/>
    </xf>
    <xf numFmtId="49" fontId="14" fillId="13" borderId="1" xfId="0" applyNumberFormat="1" applyFont="1" applyFill="1" applyBorder="1" applyAlignment="1">
      <alignment horizontal="left"/>
    </xf>
    <xf numFmtId="2" fontId="14" fillId="4" borderId="1" xfId="0" applyNumberFormat="1" applyFont="1" applyFill="1" applyBorder="1" applyAlignment="1">
      <alignment horizontal="center"/>
    </xf>
    <xf numFmtId="2" fontId="14" fillId="13" borderId="1" xfId="0" applyNumberFormat="1" applyFont="1" applyFill="1" applyBorder="1" applyAlignment="1">
      <alignment horizontal="center"/>
    </xf>
    <xf numFmtId="2" fontId="14" fillId="16" borderId="1" xfId="0" applyNumberFormat="1" applyFont="1" applyFill="1" applyBorder="1" applyAlignment="1">
      <alignment horizontal="center" vertical="center"/>
    </xf>
    <xf numFmtId="2" fontId="14" fillId="15" borderId="1" xfId="0" applyNumberFormat="1" applyFont="1" applyFill="1" applyBorder="1" applyAlignment="1">
      <alignment horizontal="center"/>
    </xf>
    <xf numFmtId="0" fontId="1" fillId="12" borderId="0" xfId="0" applyFont="1" applyFill="1" applyAlignment="1">
      <alignment wrapText="1"/>
    </xf>
    <xf numFmtId="0" fontId="1" fillId="12" borderId="23" xfId="0" applyFont="1" applyFill="1" applyBorder="1" applyAlignment="1">
      <alignment horizontal="center" wrapText="1"/>
    </xf>
    <xf numFmtId="0" fontId="1" fillId="12" borderId="0" xfId="0" applyFont="1" applyFill="1" applyAlignment="1">
      <alignment horizontal="center" wrapText="1"/>
    </xf>
    <xf numFmtId="0" fontId="14" fillId="4" borderId="1" xfId="0" applyFont="1" applyFill="1" applyBorder="1" applyAlignment="1">
      <alignment horizontal="center"/>
    </xf>
    <xf numFmtId="0" fontId="14" fillId="13" borderId="1" xfId="0" applyFont="1" applyFill="1" applyBorder="1" applyAlignment="1">
      <alignment horizontal="center"/>
    </xf>
    <xf numFmtId="0" fontId="14" fillId="15" borderId="1" xfId="0" applyFont="1" applyFill="1" applyBorder="1" applyAlignment="1">
      <alignment horizontal="center"/>
    </xf>
    <xf numFmtId="165" fontId="14" fillId="16" borderId="1" xfId="0" applyNumberFormat="1" applyFont="1" applyFill="1" applyBorder="1" applyAlignment="1">
      <alignment horizontal="center" vertical="center"/>
    </xf>
    <xf numFmtId="0" fontId="0" fillId="4" borderId="1" xfId="0" applyFill="1" applyBorder="1" applyAlignment="1">
      <alignment horizontal="center" vertical="center"/>
    </xf>
    <xf numFmtId="0" fontId="14" fillId="4" borderId="1" xfId="0" applyFont="1" applyFill="1" applyBorder="1" applyAlignment="1">
      <alignment horizontal="center" vertical="center"/>
    </xf>
    <xf numFmtId="0" fontId="0" fillId="13" borderId="1" xfId="0" applyFill="1" applyBorder="1" applyAlignment="1">
      <alignment horizontal="center" vertical="center"/>
    </xf>
    <xf numFmtId="0" fontId="14" fillId="13" borderId="1" xfId="0" applyFont="1" applyFill="1" applyBorder="1" applyAlignment="1">
      <alignment horizontal="center" vertical="center"/>
    </xf>
    <xf numFmtId="0" fontId="0" fillId="14" borderId="1" xfId="0" applyFill="1" applyBorder="1" applyAlignment="1">
      <alignment horizontal="center" vertical="center"/>
    </xf>
    <xf numFmtId="0" fontId="14" fillId="15" borderId="1" xfId="0" applyFont="1" applyFill="1" applyBorder="1" applyAlignment="1">
      <alignment horizontal="center" vertical="center"/>
    </xf>
    <xf numFmtId="0" fontId="0" fillId="0" borderId="0" xfId="0" applyAlignment="1">
      <alignment horizontal="right"/>
    </xf>
    <xf numFmtId="0" fontId="10" fillId="0" borderId="1" xfId="0" applyFont="1" applyBorder="1" applyAlignment="1">
      <alignment horizontal="center" wrapText="1"/>
    </xf>
    <xf numFmtId="4" fontId="15" fillId="0" borderId="1" xfId="0" applyNumberFormat="1" applyFont="1" applyBorder="1" applyAlignment="1">
      <alignment horizontal="center" wrapText="1"/>
    </xf>
    <xf numFmtId="49" fontId="14" fillId="8" borderId="1" xfId="0" applyNumberFormat="1" applyFont="1" applyFill="1" applyBorder="1" applyAlignment="1">
      <alignment horizontal="left" vertical="center"/>
    </xf>
    <xf numFmtId="49" fontId="14" fillId="8" borderId="1" xfId="0" applyNumberFormat="1" applyFont="1" applyFill="1" applyBorder="1" applyAlignment="1">
      <alignment horizontal="left"/>
    </xf>
    <xf numFmtId="49" fontId="14" fillId="7" borderId="1" xfId="0" applyNumberFormat="1" applyFont="1" applyFill="1" applyBorder="1" applyAlignment="1">
      <alignment horizontal="left" wrapText="1"/>
    </xf>
    <xf numFmtId="49" fontId="14" fillId="7" borderId="1" xfId="0" applyNumberFormat="1" applyFont="1" applyFill="1" applyBorder="1" applyAlignment="1">
      <alignment horizontal="left" vertical="center"/>
    </xf>
    <xf numFmtId="49" fontId="14" fillId="7" borderId="1" xfId="0" applyNumberFormat="1" applyFont="1" applyFill="1" applyBorder="1" applyAlignment="1">
      <alignment horizontal="left"/>
    </xf>
    <xf numFmtId="0" fontId="14" fillId="8" borderId="1" xfId="0" applyFont="1" applyFill="1" applyBorder="1" applyAlignment="1">
      <alignment horizontal="center" vertical="center"/>
    </xf>
    <xf numFmtId="0" fontId="0" fillId="7" borderId="1" xfId="0" applyFill="1" applyBorder="1" applyAlignment="1">
      <alignment horizontal="center" vertical="center"/>
    </xf>
    <xf numFmtId="0" fontId="14" fillId="7" borderId="1" xfId="0" applyFont="1" applyFill="1" applyBorder="1" applyAlignment="1">
      <alignment horizontal="center" vertical="center"/>
    </xf>
    <xf numFmtId="0" fontId="14" fillId="7" borderId="1" xfId="0" applyFont="1" applyFill="1" applyBorder="1" applyAlignment="1">
      <alignment horizontal="center" vertical="center" wrapText="1"/>
    </xf>
    <xf numFmtId="49" fontId="14" fillId="8" borderId="1" xfId="0" applyNumberFormat="1" applyFont="1" applyFill="1" applyBorder="1" applyAlignment="1">
      <alignment horizontal="center" vertical="center"/>
    </xf>
    <xf numFmtId="0" fontId="14" fillId="8" borderId="1" xfId="0" applyFont="1" applyFill="1" applyBorder="1" applyAlignment="1">
      <alignment horizontal="center"/>
    </xf>
    <xf numFmtId="2" fontId="14" fillId="8" borderId="1" xfId="0" applyNumberFormat="1" applyFont="1" applyFill="1" applyBorder="1" applyAlignment="1">
      <alignment horizontal="center"/>
    </xf>
    <xf numFmtId="0" fontId="14" fillId="7" borderId="1" xfId="0" applyFont="1" applyFill="1" applyBorder="1" applyAlignment="1">
      <alignment horizontal="center"/>
    </xf>
    <xf numFmtId="2" fontId="14" fillId="7" borderId="1" xfId="0" applyNumberFormat="1" applyFont="1" applyFill="1" applyBorder="1" applyAlignment="1">
      <alignment horizontal="center"/>
    </xf>
    <xf numFmtId="0" fontId="14" fillId="7" borderId="1" xfId="0" applyFont="1" applyFill="1" applyBorder="1" applyAlignment="1">
      <alignment horizontal="center" wrapText="1"/>
    </xf>
    <xf numFmtId="2" fontId="14" fillId="7" borderId="1" xfId="0" applyNumberFormat="1" applyFont="1" applyFill="1" applyBorder="1" applyAlignment="1">
      <alignment horizontal="center" wrapText="1"/>
    </xf>
    <xf numFmtId="0" fontId="23" fillId="0" borderId="0" xfId="0" applyFont="1" applyAlignment="1">
      <alignment horizontal="center" wrapText="1"/>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49" fontId="20" fillId="0" borderId="1" xfId="0" applyNumberFormat="1" applyFont="1" applyBorder="1" applyAlignment="1">
      <alignment horizontal="left" vertical="center" wrapText="1"/>
    </xf>
    <xf numFmtId="49" fontId="20" fillId="0" borderId="1" xfId="0" applyNumberFormat="1" applyFont="1" applyBorder="1" applyAlignment="1">
      <alignment horizontal="center" vertical="center" wrapText="1"/>
    </xf>
    <xf numFmtId="2" fontId="20" fillId="0" borderId="1" xfId="0" applyNumberFormat="1" applyFont="1" applyBorder="1" applyAlignment="1">
      <alignment horizontal="center" vertical="center" wrapText="1"/>
    </xf>
    <xf numFmtId="0" fontId="0" fillId="5" borderId="1" xfId="0" applyFill="1" applyBorder="1" applyAlignment="1">
      <alignment horizontal="center" vertical="center"/>
    </xf>
    <xf numFmtId="0" fontId="14" fillId="5" borderId="1" xfId="0" applyFont="1" applyFill="1" applyBorder="1" applyAlignment="1">
      <alignment horizontal="center" vertical="center"/>
    </xf>
    <xf numFmtId="49" fontId="14" fillId="5" borderId="1" xfId="0" applyNumberFormat="1" applyFont="1" applyFill="1" applyBorder="1" applyAlignment="1">
      <alignment horizontal="left" vertical="center"/>
    </xf>
    <xf numFmtId="0" fontId="14" fillId="5" borderId="1" xfId="0" applyFont="1" applyFill="1" applyBorder="1" applyAlignment="1">
      <alignment horizontal="center"/>
    </xf>
    <xf numFmtId="2" fontId="14" fillId="5" borderId="1" xfId="0" applyNumberFormat="1" applyFont="1" applyFill="1" applyBorder="1" applyAlignment="1">
      <alignment horizontal="center"/>
    </xf>
    <xf numFmtId="49" fontId="14" fillId="5" borderId="1" xfId="0" applyNumberFormat="1" applyFont="1" applyFill="1" applyBorder="1" applyAlignment="1">
      <alignment horizontal="left"/>
    </xf>
    <xf numFmtId="0" fontId="0" fillId="17" borderId="1" xfId="0" applyFill="1" applyBorder="1" applyAlignment="1">
      <alignment horizontal="center" vertical="center"/>
    </xf>
    <xf numFmtId="0" fontId="14" fillId="17" borderId="1" xfId="0" applyFont="1" applyFill="1" applyBorder="1" applyAlignment="1">
      <alignment horizontal="center" vertical="center"/>
    </xf>
    <xf numFmtId="49" fontId="14" fillId="17" borderId="1" xfId="0" applyNumberFormat="1" applyFont="1" applyFill="1" applyBorder="1" applyAlignment="1">
      <alignment horizontal="left" vertical="center"/>
    </xf>
    <xf numFmtId="0" fontId="14" fillId="17" borderId="1" xfId="0" applyFont="1" applyFill="1" applyBorder="1" applyAlignment="1">
      <alignment horizontal="center"/>
    </xf>
    <xf numFmtId="2" fontId="14" fillId="17" borderId="1" xfId="0" applyNumberFormat="1" applyFont="1" applyFill="1" applyBorder="1" applyAlignment="1">
      <alignment horizontal="center"/>
    </xf>
    <xf numFmtId="49" fontId="14" fillId="17" borderId="1" xfId="0" applyNumberFormat="1" applyFont="1" applyFill="1" applyBorder="1" applyAlignment="1">
      <alignment horizontal="left"/>
    </xf>
    <xf numFmtId="0" fontId="0" fillId="9" borderId="1" xfId="0" applyFill="1" applyBorder="1" applyAlignment="1">
      <alignment horizontal="center" vertical="center"/>
    </xf>
    <xf numFmtId="49" fontId="14" fillId="9" borderId="1" xfId="0" applyNumberFormat="1" applyFont="1" applyFill="1" applyBorder="1" applyAlignment="1">
      <alignment horizontal="left"/>
    </xf>
    <xf numFmtId="0" fontId="14" fillId="9" borderId="1" xfId="0" applyFont="1" applyFill="1" applyBorder="1" applyAlignment="1">
      <alignment horizontal="center"/>
    </xf>
    <xf numFmtId="2" fontId="14" fillId="9" borderId="1" xfId="0" applyNumberFormat="1" applyFont="1" applyFill="1" applyBorder="1" applyAlignment="1">
      <alignment horizontal="center"/>
    </xf>
    <xf numFmtId="0" fontId="14" fillId="6" borderId="1" xfId="0" applyFont="1" applyFill="1" applyBorder="1" applyAlignment="1">
      <alignment horizontal="center"/>
    </xf>
    <xf numFmtId="2" fontId="14" fillId="6" borderId="1" xfId="0" applyNumberFormat="1" applyFont="1" applyFill="1" applyBorder="1" applyAlignment="1">
      <alignment horizontal="center"/>
    </xf>
    <xf numFmtId="0" fontId="0" fillId="18" borderId="1" xfId="0" applyFill="1" applyBorder="1" applyAlignment="1">
      <alignment horizontal="center" vertical="center"/>
    </xf>
    <xf numFmtId="0" fontId="14" fillId="18" borderId="1" xfId="0" applyFont="1" applyFill="1" applyBorder="1" applyAlignment="1">
      <alignment horizontal="center" vertical="center"/>
    </xf>
    <xf numFmtId="49" fontId="14" fillId="18" borderId="1" xfId="0" applyNumberFormat="1" applyFont="1" applyFill="1" applyBorder="1" applyAlignment="1">
      <alignment horizontal="left" vertical="center"/>
    </xf>
    <xf numFmtId="0" fontId="14" fillId="18" borderId="1" xfId="0" applyFont="1" applyFill="1" applyBorder="1" applyAlignment="1">
      <alignment horizontal="center"/>
    </xf>
    <xf numFmtId="2" fontId="14" fillId="18" borderId="1" xfId="0" applyNumberFormat="1" applyFont="1" applyFill="1" applyBorder="1" applyAlignment="1">
      <alignment horizontal="center"/>
    </xf>
    <xf numFmtId="0" fontId="0" fillId="19" borderId="1" xfId="0" applyFill="1" applyBorder="1" applyAlignment="1">
      <alignment horizontal="center" vertical="center"/>
    </xf>
    <xf numFmtId="0" fontId="14" fillId="19" borderId="1" xfId="0" applyFont="1" applyFill="1" applyBorder="1" applyAlignment="1">
      <alignment horizontal="center" vertical="center"/>
    </xf>
    <xf numFmtId="49" fontId="14" fillId="19" borderId="1" xfId="0" applyNumberFormat="1" applyFont="1" applyFill="1" applyBorder="1" applyAlignment="1">
      <alignment horizontal="left"/>
    </xf>
    <xf numFmtId="0" fontId="14" fillId="19" borderId="1" xfId="0" applyFont="1" applyFill="1" applyBorder="1" applyAlignment="1">
      <alignment horizontal="center"/>
    </xf>
    <xf numFmtId="2" fontId="14" fillId="19" borderId="1" xfId="0" applyNumberFormat="1" applyFont="1" applyFill="1" applyBorder="1" applyAlignment="1">
      <alignment horizontal="center"/>
    </xf>
    <xf numFmtId="49" fontId="14" fillId="19" borderId="1" xfId="0" applyNumberFormat="1" applyFont="1" applyFill="1" applyBorder="1" applyAlignment="1">
      <alignment horizontal="left" vertical="center"/>
    </xf>
    <xf numFmtId="166" fontId="14" fillId="19" borderId="1" xfId="0" applyNumberFormat="1" applyFont="1" applyFill="1" applyBorder="1" applyAlignment="1">
      <alignment horizontal="center"/>
    </xf>
    <xf numFmtId="49" fontId="14" fillId="18" borderId="1" xfId="0" applyNumberFormat="1" applyFont="1" applyFill="1" applyBorder="1" applyAlignment="1">
      <alignment horizontal="left"/>
    </xf>
    <xf numFmtId="49" fontId="14" fillId="18" borderId="1" xfId="0" applyNumberFormat="1" applyFont="1" applyFill="1" applyBorder="1" applyAlignment="1">
      <alignment horizontal="left" vertical="center" wrapText="1"/>
    </xf>
    <xf numFmtId="0" fontId="14" fillId="8" borderId="1" xfId="0" applyFont="1" applyFill="1" applyBorder="1" applyAlignment="1">
      <alignment horizontal="left" vertical="center"/>
    </xf>
    <xf numFmtId="0" fontId="14" fillId="18" borderId="1" xfId="0" applyFont="1" applyFill="1" applyBorder="1" applyAlignment="1">
      <alignment horizontal="left" vertical="center"/>
    </xf>
    <xf numFmtId="0" fontId="14" fillId="19" borderId="1" xfId="0" applyFont="1" applyFill="1" applyBorder="1" applyAlignment="1">
      <alignment horizontal="left" vertical="center"/>
    </xf>
    <xf numFmtId="0" fontId="14" fillId="7" borderId="1" xfId="0" applyFont="1" applyFill="1" applyBorder="1" applyAlignment="1">
      <alignment horizontal="left" vertical="center"/>
    </xf>
    <xf numFmtId="49" fontId="14" fillId="7" borderId="1" xfId="0" applyNumberFormat="1" applyFont="1" applyFill="1" applyBorder="1" applyAlignment="1">
      <alignment vertical="center"/>
    </xf>
    <xf numFmtId="0" fontId="14" fillId="7" borderId="1" xfId="0" applyFont="1" applyFill="1" applyBorder="1" applyAlignment="1">
      <alignment horizontal="left" vertical="center" wrapText="1"/>
    </xf>
    <xf numFmtId="49" fontId="14" fillId="7" borderId="1" xfId="0" applyNumberFormat="1" applyFont="1" applyFill="1" applyBorder="1" applyAlignment="1">
      <alignment vertical="center" wrapText="1"/>
    </xf>
    <xf numFmtId="0" fontId="14" fillId="13" borderId="1" xfId="0" applyFont="1" applyFill="1" applyBorder="1" applyAlignment="1">
      <alignment horizontal="left" vertical="center"/>
    </xf>
    <xf numFmtId="49" fontId="14" fillId="13" borderId="1" xfId="0" applyNumberFormat="1" applyFont="1" applyFill="1" applyBorder="1" applyAlignment="1">
      <alignment vertical="center"/>
    </xf>
    <xf numFmtId="0" fontId="14" fillId="4" borderId="1" xfId="0" applyFont="1" applyFill="1" applyBorder="1" applyAlignment="1">
      <alignment horizontal="left" vertical="center"/>
    </xf>
    <xf numFmtId="0" fontId="14" fillId="5" borderId="1" xfId="0" applyFont="1" applyFill="1" applyBorder="1" applyAlignment="1">
      <alignment horizontal="left" vertical="center"/>
    </xf>
    <xf numFmtId="0" fontId="14" fillId="17" borderId="1" xfId="0" applyFont="1" applyFill="1" applyBorder="1" applyAlignment="1">
      <alignment horizontal="left" vertical="center"/>
    </xf>
    <xf numFmtId="49" fontId="14" fillId="17" borderId="1" xfId="0" applyNumberFormat="1" applyFont="1" applyFill="1" applyBorder="1" applyAlignment="1">
      <alignment horizontal="left" vertical="center" wrapText="1"/>
    </xf>
    <xf numFmtId="0" fontId="14" fillId="9" borderId="1" xfId="0" applyFont="1" applyFill="1" applyBorder="1" applyAlignment="1">
      <alignment horizontal="left" vertical="center"/>
    </xf>
    <xf numFmtId="0" fontId="14" fillId="15" borderId="1" xfId="0" applyFont="1" applyFill="1" applyBorder="1" applyAlignment="1">
      <alignment horizontal="left" vertical="center"/>
    </xf>
    <xf numFmtId="49" fontId="14" fillId="5" borderId="1" xfId="0" applyNumberFormat="1" applyFont="1" applyFill="1" applyBorder="1" applyAlignment="1">
      <alignment vertical="center"/>
    </xf>
    <xf numFmtId="49" fontId="14" fillId="15" borderId="1" xfId="0" applyNumberFormat="1" applyFont="1" applyFill="1" applyBorder="1" applyAlignment="1">
      <alignment vertical="center"/>
    </xf>
    <xf numFmtId="49" fontId="14" fillId="13" borderId="1" xfId="0" applyNumberFormat="1" applyFont="1" applyFill="1" applyBorder="1" applyAlignment="1">
      <alignment horizontal="left" vertical="center" wrapText="1"/>
    </xf>
    <xf numFmtId="0" fontId="14" fillId="8"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27" fillId="0" borderId="1" xfId="0" applyFont="1" applyBorder="1" applyAlignment="1">
      <alignment horizontal="left"/>
    </xf>
    <xf numFmtId="49" fontId="27" fillId="0" borderId="1" xfId="0" applyNumberFormat="1" applyFont="1" applyBorder="1" applyAlignment="1">
      <alignment horizontal="left" wrapText="1"/>
    </xf>
    <xf numFmtId="0" fontId="27" fillId="0" borderId="1" xfId="0" applyFont="1" applyBorder="1" applyAlignment="1">
      <alignment horizontal="center" wrapText="1"/>
    </xf>
    <xf numFmtId="2" fontId="27" fillId="0" borderId="1" xfId="0" applyNumberFormat="1" applyFont="1" applyBorder="1" applyAlignment="1">
      <alignment horizontal="center" wrapText="1"/>
    </xf>
    <xf numFmtId="0" fontId="28" fillId="0" borderId="0" xfId="0" applyFont="1" applyAlignment="1">
      <alignment horizontal="center"/>
    </xf>
    <xf numFmtId="0" fontId="28" fillId="0" borderId="0" xfId="0" applyFont="1"/>
    <xf numFmtId="0" fontId="14" fillId="0" borderId="0" xfId="0" applyFont="1" applyAlignment="1">
      <alignment horizontal="center"/>
    </xf>
    <xf numFmtId="0" fontId="12" fillId="0" borderId="0" xfId="0" applyFont="1" applyAlignment="1">
      <alignment horizontal="right" vertical="center"/>
    </xf>
    <xf numFmtId="0" fontId="12" fillId="0" borderId="0" xfId="0" applyFont="1" applyAlignment="1">
      <alignment horizontal="right" wrapText="1"/>
    </xf>
    <xf numFmtId="0" fontId="26" fillId="0" borderId="1" xfId="0" applyFont="1" applyBorder="1" applyAlignment="1">
      <alignment horizontal="center" wrapText="1"/>
    </xf>
    <xf numFmtId="0" fontId="26" fillId="0" borderId="1" xfId="0" applyFont="1" applyBorder="1" applyAlignment="1">
      <alignment horizontal="center"/>
    </xf>
    <xf numFmtId="49" fontId="26" fillId="0" borderId="1" xfId="0" applyNumberFormat="1" applyFont="1" applyBorder="1" applyAlignment="1">
      <alignment horizontal="left" wrapText="1"/>
    </xf>
    <xf numFmtId="49" fontId="26" fillId="0" borderId="1" xfId="0" applyNumberFormat="1" applyFont="1" applyBorder="1" applyAlignment="1">
      <alignment horizontal="center" wrapText="1"/>
    </xf>
    <xf numFmtId="2" fontId="26" fillId="0" borderId="1" xfId="0" applyNumberFormat="1" applyFont="1" applyBorder="1" applyAlignment="1">
      <alignment horizontal="center" wrapText="1"/>
    </xf>
    <xf numFmtId="49" fontId="14" fillId="4" borderId="1" xfId="0" applyNumberFormat="1" applyFont="1" applyFill="1" applyBorder="1" applyAlignment="1">
      <alignment horizontal="center" vertical="center"/>
    </xf>
    <xf numFmtId="49" fontId="14" fillId="4" borderId="1" xfId="0" applyNumberFormat="1" applyFont="1" applyFill="1" applyBorder="1" applyAlignment="1">
      <alignment horizontal="center"/>
    </xf>
    <xf numFmtId="49" fontId="14" fillId="13" borderId="1" xfId="0" applyNumberFormat="1" applyFont="1" applyFill="1" applyBorder="1" applyAlignment="1">
      <alignment horizontal="center" vertical="center"/>
    </xf>
    <xf numFmtId="0" fontId="0" fillId="13" borderId="1" xfId="0" applyFill="1" applyBorder="1" applyAlignment="1">
      <alignment horizontal="center" vertical="top"/>
    </xf>
    <xf numFmtId="0" fontId="14" fillId="13" borderId="1" xfId="0" applyFont="1" applyFill="1" applyBorder="1" applyAlignment="1">
      <alignment horizontal="center" vertical="top"/>
    </xf>
    <xf numFmtId="49" fontId="14" fillId="13" borderId="1" xfId="0" applyNumberFormat="1" applyFont="1" applyFill="1" applyBorder="1" applyAlignment="1">
      <alignment horizontal="left" vertical="top" wrapText="1"/>
    </xf>
    <xf numFmtId="49" fontId="14" fillId="13" borderId="1" xfId="0" applyNumberFormat="1" applyFont="1" applyFill="1" applyBorder="1" applyAlignment="1">
      <alignment horizontal="center" vertical="top"/>
    </xf>
    <xf numFmtId="2" fontId="14" fillId="13" borderId="1" xfId="0" applyNumberFormat="1" applyFont="1" applyFill="1" applyBorder="1" applyAlignment="1">
      <alignment horizontal="center" vertical="top"/>
    </xf>
    <xf numFmtId="0" fontId="11" fillId="0" borderId="0" xfId="0" applyFont="1" applyAlignment="1">
      <alignment horizontal="left" vertical="top" wrapText="1"/>
    </xf>
    <xf numFmtId="49" fontId="14" fillId="15" borderId="1" xfId="0" applyNumberFormat="1" applyFont="1" applyFill="1" applyBorder="1" applyAlignment="1">
      <alignment horizontal="center"/>
    </xf>
    <xf numFmtId="49" fontId="14" fillId="15" borderId="1" xfId="0" applyNumberFormat="1" applyFont="1" applyFill="1" applyBorder="1" applyAlignment="1">
      <alignment horizontal="center" vertical="center"/>
    </xf>
    <xf numFmtId="49" fontId="14" fillId="13" borderId="1" xfId="0" applyNumberFormat="1" applyFont="1" applyFill="1" applyBorder="1" applyAlignment="1">
      <alignment horizontal="center"/>
    </xf>
    <xf numFmtId="0" fontId="12" fillId="0" borderId="2" xfId="0" applyFont="1" applyBorder="1" applyAlignment="1">
      <alignment horizontal="center"/>
    </xf>
    <xf numFmtId="2" fontId="12" fillId="0" borderId="2" xfId="0" applyNumberFormat="1" applyFont="1" applyBorder="1" applyAlignment="1">
      <alignment horizontal="center" wrapText="1"/>
    </xf>
    <xf numFmtId="0" fontId="20" fillId="0" borderId="0" xfId="0" applyFont="1" applyAlignment="1">
      <alignment horizontal="left" vertical="center" wrapText="1"/>
    </xf>
    <xf numFmtId="49" fontId="14" fillId="8" borderId="1" xfId="0" applyNumberFormat="1" applyFont="1" applyFill="1" applyBorder="1" applyAlignment="1">
      <alignment horizontal="center"/>
    </xf>
    <xf numFmtId="49" fontId="14" fillId="7" borderId="1" xfId="0" applyNumberFormat="1" applyFont="1" applyFill="1" applyBorder="1" applyAlignment="1">
      <alignment horizontal="center" wrapText="1"/>
    </xf>
    <xf numFmtId="49" fontId="14" fillId="7" borderId="1" xfId="0" applyNumberFormat="1" applyFont="1" applyFill="1" applyBorder="1" applyAlignment="1">
      <alignment horizontal="center" vertical="center"/>
    </xf>
    <xf numFmtId="49" fontId="14" fillId="7" borderId="1" xfId="0" applyNumberFormat="1" applyFont="1" applyFill="1" applyBorder="1" applyAlignment="1">
      <alignment horizontal="center"/>
    </xf>
    <xf numFmtId="49" fontId="14" fillId="7" borderId="1" xfId="0" applyNumberFormat="1" applyFont="1" applyFill="1" applyBorder="1" applyAlignment="1">
      <alignment horizontal="left" vertical="center" wrapText="1"/>
    </xf>
    <xf numFmtId="49" fontId="14" fillId="7" borderId="1" xfId="0" applyNumberFormat="1" applyFont="1" applyFill="1" applyBorder="1" applyAlignment="1">
      <alignment horizontal="center" vertical="center" wrapText="1"/>
    </xf>
    <xf numFmtId="49" fontId="14" fillId="5" borderId="1" xfId="0" applyNumberFormat="1" applyFont="1" applyFill="1" applyBorder="1" applyAlignment="1">
      <alignment horizontal="center" vertical="center"/>
    </xf>
    <xf numFmtId="49" fontId="14" fillId="5" borderId="1" xfId="0" applyNumberFormat="1" applyFont="1" applyFill="1" applyBorder="1" applyAlignment="1">
      <alignment horizontal="center"/>
    </xf>
    <xf numFmtId="49" fontId="14" fillId="17" borderId="1" xfId="0" applyNumberFormat="1" applyFont="1" applyFill="1" applyBorder="1" applyAlignment="1">
      <alignment horizontal="center" vertical="center"/>
    </xf>
    <xf numFmtId="49" fontId="14" fillId="17" borderId="1" xfId="0" applyNumberFormat="1" applyFont="1" applyFill="1" applyBorder="1" applyAlignment="1">
      <alignment horizontal="center"/>
    </xf>
    <xf numFmtId="0" fontId="14" fillId="9" borderId="1" xfId="0" applyFont="1" applyFill="1" applyBorder="1" applyAlignment="1">
      <alignment horizontal="center" vertical="center"/>
    </xf>
    <xf numFmtId="49" fontId="14" fillId="9" borderId="1" xfId="0" applyNumberFormat="1" applyFont="1" applyFill="1" applyBorder="1" applyAlignment="1">
      <alignment horizont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16" fillId="0" borderId="1"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3" fillId="10" borderId="8" xfId="0" applyFont="1" applyFill="1" applyBorder="1" applyAlignment="1">
      <alignment horizontal="center" vertical="center" wrapText="1"/>
    </xf>
    <xf numFmtId="0" fontId="3" fillId="10" borderId="9" xfId="0" applyFont="1" applyFill="1" applyBorder="1" applyAlignment="1">
      <alignment horizontal="center" vertical="center" wrapText="1"/>
    </xf>
    <xf numFmtId="0" fontId="4" fillId="10" borderId="9" xfId="0" applyFont="1" applyFill="1" applyBorder="1" applyAlignment="1">
      <alignment wrapText="1"/>
    </xf>
    <xf numFmtId="0" fontId="4" fillId="10" borderId="10" xfId="0" applyFont="1" applyFill="1" applyBorder="1" applyAlignment="1">
      <alignment wrapText="1"/>
    </xf>
    <xf numFmtId="0" fontId="1" fillId="0" borderId="11" xfId="0" applyFont="1" applyBorder="1" applyAlignment="1">
      <alignment horizontal="center" vertical="center" wrapText="1"/>
    </xf>
    <xf numFmtId="0" fontId="1" fillId="0" borderId="4" xfId="0" applyFont="1" applyBorder="1" applyAlignment="1">
      <alignment horizontal="center" vertical="center" wrapText="1"/>
    </xf>
    <xf numFmtId="0" fontId="17" fillId="0" borderId="12"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wrapText="1"/>
      <protection locked="0"/>
    </xf>
    <xf numFmtId="0" fontId="17" fillId="0" borderId="13" xfId="0" applyFont="1" applyBorder="1" applyAlignment="1" applyProtection="1">
      <alignment horizontal="center" vertical="center" wrapText="1"/>
      <protection locked="0"/>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1" xfId="0" applyFont="1" applyBorder="1" applyAlignment="1">
      <alignment wrapText="1"/>
    </xf>
    <xf numFmtId="0" fontId="1" fillId="0" borderId="7" xfId="0" applyFont="1" applyBorder="1" applyAlignment="1">
      <alignment wrapText="1"/>
    </xf>
    <xf numFmtId="0" fontId="5" fillId="11" borderId="14"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5" fillId="11" borderId="15" xfId="0" applyFont="1" applyFill="1" applyBorder="1" applyAlignment="1">
      <alignment horizontal="center" vertical="center" wrapText="1"/>
    </xf>
    <xf numFmtId="0" fontId="5" fillId="11" borderId="16" xfId="0" applyFont="1" applyFill="1" applyBorder="1" applyAlignment="1">
      <alignment horizontal="center" vertical="center" wrapText="1"/>
    </xf>
    <xf numFmtId="0" fontId="5" fillId="11" borderId="17" xfId="0" applyFont="1" applyFill="1" applyBorder="1" applyAlignment="1">
      <alignment horizontal="center" vertical="center" wrapText="1"/>
    </xf>
    <xf numFmtId="0" fontId="5" fillId="11" borderId="18" xfId="0" applyFont="1" applyFill="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7" fillId="11" borderId="19" xfId="0" applyFont="1" applyFill="1" applyBorder="1" applyAlignment="1">
      <alignment horizontal="center" vertical="center"/>
    </xf>
    <xf numFmtId="0" fontId="7" fillId="11" borderId="20" xfId="0" applyFont="1" applyFill="1" applyBorder="1" applyAlignment="1">
      <alignment horizontal="center" vertical="center"/>
    </xf>
    <xf numFmtId="0" fontId="7" fillId="11" borderId="21" xfId="0" applyFont="1" applyFill="1" applyBorder="1" applyAlignment="1">
      <alignment horizontal="center" vertical="center"/>
    </xf>
    <xf numFmtId="0" fontId="18" fillId="0" borderId="0" xfId="0" applyFont="1" applyAlignment="1">
      <alignment horizontal="center" vertical="top" wrapText="1"/>
    </xf>
    <xf numFmtId="0" fontId="18" fillId="0" borderId="0" xfId="0" applyFont="1" applyAlignment="1">
      <alignment horizontal="center" vertical="top"/>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18" fillId="0" borderId="1" xfId="0" applyFont="1" applyBorder="1" applyAlignment="1">
      <alignment horizontal="center" vertical="center" wrapText="1"/>
    </xf>
    <xf numFmtId="164" fontId="25" fillId="3" borderId="1" xfId="0" applyNumberFormat="1" applyFont="1" applyFill="1" applyBorder="1" applyAlignment="1">
      <alignment horizontal="center" vertical="center" wrapText="1"/>
    </xf>
    <xf numFmtId="0" fontId="3" fillId="11" borderId="23" xfId="0" applyFont="1" applyFill="1" applyBorder="1" applyAlignment="1">
      <alignment horizontal="center" vertical="top" wrapText="1"/>
    </xf>
    <xf numFmtId="0" fontId="3" fillId="11" borderId="0" xfId="0" applyFont="1" applyFill="1" applyAlignment="1">
      <alignment horizontal="center" vertical="top" wrapText="1"/>
    </xf>
    <xf numFmtId="0" fontId="1" fillId="0" borderId="0" xfId="0" applyFont="1" applyAlignment="1">
      <alignment horizontal="right" vertical="center" wrapText="1"/>
    </xf>
    <xf numFmtId="0" fontId="19" fillId="0" borderId="0" xfId="0" applyFont="1" applyAlignment="1">
      <alignment horizontal="center" vertical="center" wrapText="1"/>
    </xf>
    <xf numFmtId="0" fontId="1" fillId="12" borderId="23" xfId="0" applyFont="1" applyFill="1" applyBorder="1" applyAlignment="1">
      <alignment horizontal="center" vertical="center" wrapText="1"/>
    </xf>
    <xf numFmtId="0" fontId="1" fillId="12" borderId="0" xfId="0" applyFont="1" applyFill="1" applyAlignment="1">
      <alignment horizontal="center" vertical="center" wrapText="1"/>
    </xf>
    <xf numFmtId="0" fontId="8" fillId="0" borderId="0" xfId="0" applyFont="1" applyAlignment="1">
      <alignment horizontal="center" vertical="center"/>
    </xf>
    <xf numFmtId="0" fontId="19" fillId="0" borderId="0" xfId="0" applyFont="1" applyAlignment="1">
      <alignment horizontal="left" vertical="center"/>
    </xf>
    <xf numFmtId="0" fontId="1" fillId="0" borderId="0" xfId="0" quotePrefix="1" applyFont="1" applyAlignment="1">
      <alignment horizontal="center" vertical="top" wrapText="1"/>
    </xf>
    <xf numFmtId="0" fontId="2" fillId="0" borderId="0" xfId="0" applyFont="1" applyAlignment="1">
      <alignment horizontal="left" vertical="top" wrapText="1"/>
    </xf>
    <xf numFmtId="0" fontId="1" fillId="0" borderId="0" xfId="0" applyFont="1" applyAlignment="1">
      <alignment horizontal="center" vertical="center" wrapText="1"/>
    </xf>
    <xf numFmtId="164" fontId="25" fillId="3" borderId="1" xfId="0" applyNumberFormat="1" applyFont="1" applyFill="1" applyBorder="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0" fontId="21" fillId="0" borderId="0" xfId="0" applyFont="1" applyAlignment="1">
      <alignment horizontal="left" vertical="top"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0" xfId="0" applyFont="1" applyAlignment="1">
      <alignment horizontal="center" vertical="center" wrapText="1"/>
    </xf>
    <xf numFmtId="0" fontId="10" fillId="0" borderId="25" xfId="0" applyFont="1" applyBorder="1" applyAlignment="1">
      <alignment horizontal="center" vertical="center" wrapText="1"/>
    </xf>
    <xf numFmtId="0" fontId="10" fillId="0" borderId="17" xfId="0" applyFont="1" applyBorder="1" applyAlignment="1">
      <alignment horizontal="center" vertical="center" wrapText="1"/>
    </xf>
    <xf numFmtId="0" fontId="0" fillId="0" borderId="1" xfId="0" applyBorder="1" applyAlignment="1">
      <alignment horizontal="center"/>
    </xf>
    <xf numFmtId="164" fontId="22" fillId="0" borderId="1" xfId="1" applyNumberFormat="1" applyFont="1" applyBorder="1" applyAlignment="1" applyProtection="1">
      <alignment horizontal="center"/>
      <protection locked="0"/>
    </xf>
    <xf numFmtId="7" fontId="9" fillId="0" borderId="1" xfId="1" applyNumberFormat="1" applyFont="1" applyBorder="1" applyAlignment="1" applyProtection="1">
      <alignment horizontal="center"/>
      <protection locked="0"/>
    </xf>
    <xf numFmtId="0" fontId="0" fillId="0" borderId="12" xfId="0" applyBorder="1" applyAlignment="1" applyProtection="1">
      <alignment horizontal="center"/>
      <protection locked="0"/>
    </xf>
    <xf numFmtId="0" fontId="0" fillId="0" borderId="4" xfId="0" applyBorder="1" applyAlignment="1" applyProtection="1">
      <alignment horizontal="center"/>
      <protection locked="0"/>
    </xf>
    <xf numFmtId="0" fontId="0" fillId="0" borderId="6" xfId="0" applyBorder="1" applyAlignment="1" applyProtection="1">
      <alignment horizontal="center"/>
      <protection locked="0"/>
    </xf>
    <xf numFmtId="7" fontId="9" fillId="0" borderId="1" xfId="1" applyNumberFormat="1" applyFont="1" applyFill="1" applyBorder="1" applyAlignment="1" applyProtection="1">
      <alignment horizontal="center"/>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26" xfId="0" applyBorder="1" applyAlignment="1">
      <alignment horizontal="center" vertical="center" wrapText="1"/>
    </xf>
    <xf numFmtId="0" fontId="0" fillId="0" borderId="24" xfId="0" applyBorder="1" applyAlignment="1">
      <alignment horizontal="center" vertical="center" wrapText="1"/>
    </xf>
    <xf numFmtId="0" fontId="0" fillId="0" borderId="0" xfId="0" applyAlignment="1">
      <alignment horizontal="center" vertical="center" wrapText="1"/>
    </xf>
    <xf numFmtId="0" fontId="0" fillId="0" borderId="22" xfId="0" applyBorder="1" applyAlignment="1">
      <alignment horizontal="center" vertical="center" wrapText="1"/>
    </xf>
    <xf numFmtId="0" fontId="0" fillId="0" borderId="25" xfId="0" applyBorder="1" applyAlignment="1">
      <alignment horizontal="center" vertical="center" wrapText="1"/>
    </xf>
    <xf numFmtId="0" fontId="0" fillId="0" borderId="17" xfId="0" applyBorder="1" applyAlignment="1">
      <alignment horizontal="center" vertical="center" wrapText="1"/>
    </xf>
    <xf numFmtId="0" fontId="0" fillId="0" borderId="27" xfId="0" applyBorder="1" applyAlignment="1">
      <alignment horizontal="center" vertical="center" wrapText="1"/>
    </xf>
    <xf numFmtId="0" fontId="0" fillId="0" borderId="1" xfId="0" applyBorder="1" applyAlignment="1" applyProtection="1">
      <alignment horizontal="center"/>
      <protection locked="0"/>
    </xf>
    <xf numFmtId="0" fontId="0" fillId="0" borderId="17" xfId="0"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center"/>
    </xf>
    <xf numFmtId="0" fontId="19" fillId="0" borderId="1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6" xfId="0" applyFont="1" applyBorder="1" applyAlignment="1">
      <alignment horizontal="center" vertical="center" wrapText="1"/>
    </xf>
    <xf numFmtId="0" fontId="30" fillId="3" borderId="3" xfId="2" applyFont="1" applyFill="1" applyBorder="1" applyAlignment="1" applyProtection="1">
      <alignment horizontal="center" vertical="center"/>
      <protection locked="0"/>
    </xf>
    <xf numFmtId="0" fontId="30" fillId="3" borderId="2" xfId="2" applyFont="1" applyFill="1" applyBorder="1" applyAlignment="1" applyProtection="1">
      <alignment horizontal="center" vertical="center"/>
      <protection locked="0"/>
    </xf>
    <xf numFmtId="0" fontId="30" fillId="3" borderId="26" xfId="2" applyFont="1" applyFill="1" applyBorder="1" applyAlignment="1" applyProtection="1">
      <alignment horizontal="center" vertical="center"/>
      <protection locked="0"/>
    </xf>
    <xf numFmtId="0" fontId="30" fillId="3" borderId="25" xfId="2" applyFont="1" applyFill="1" applyBorder="1" applyAlignment="1" applyProtection="1">
      <alignment horizontal="center" vertical="center"/>
      <protection locked="0"/>
    </xf>
    <xf numFmtId="0" fontId="30" fillId="3" borderId="17" xfId="2" applyFont="1" applyFill="1" applyBorder="1" applyAlignment="1" applyProtection="1">
      <alignment horizontal="center" vertical="center"/>
      <protection locked="0"/>
    </xf>
    <xf numFmtId="0" fontId="30" fillId="3" borderId="27" xfId="2" applyFont="1" applyFill="1" applyBorder="1" applyAlignment="1" applyProtection="1">
      <alignment horizontal="center" vertical="center"/>
      <protection locked="0"/>
    </xf>
  </cellXfs>
  <cellStyles count="3">
    <cellStyle name="Currency 2" xfId="1" xr:uid="{00000000-0005-0000-0000-000000000000}"/>
    <cellStyle name="Hyperlink" xfId="2" builtinId="8"/>
    <cellStyle name="Normal" xfId="0" builtinId="0"/>
  </cellStyles>
  <dxfs count="4">
    <dxf>
      <fill>
        <patternFill>
          <bgColor rgb="FFF7FEB8"/>
        </patternFill>
      </fill>
    </dxf>
    <dxf>
      <fill>
        <patternFill>
          <bgColor rgb="FFF7FEB8"/>
        </patternFill>
      </fill>
    </dxf>
    <dxf>
      <fill>
        <patternFill>
          <bgColor rgb="FFF7FEB8"/>
        </patternFill>
      </fill>
    </dxf>
    <dxf>
      <fill>
        <patternFill>
          <bgColor rgb="FFF7FEB8"/>
        </patternFill>
      </fill>
    </dxf>
  </dxfs>
  <tableStyles count="0" defaultTableStyle="TableStyleMedium2" defaultPivotStyle="PivotStyleLight16"/>
  <colors>
    <mruColors>
      <color rgb="FFAFFFDF"/>
      <color rgb="FFFFAFA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gcc02.safelinks.protection.outlook.com/?url=https%3A%2F%2Fohiodot.maps.arcgis.com%2Fapps%2Fwebappviewer%2Findex.html%3Fid%3Df3ec2e3be28042c795c3899975f73732&amp;data=05%7C01%7CDean.Alatsis%40dot.ohio.gov%7C71c50df0a9fa4fbc450808da6f13756b%7C50f8fcc494d84f0784eb36ed57c7c8a2%7C0%7C0%7C637944426604435837%7CUnknown%7CTWFpbGZsb3d8eyJWIjoiMC4wLjAwMDAiLCJQIjoiV2luMzIiLCJBTiI6Ik1haWwiLCJXVCI6Mn0%3D%7C3000%7C%7C%7C&amp;sdata=ywrbSipC%2FJ5foXgtyJi%2FHFsiebwGxXg7uQ%2BeRj6%2BKok%3D&amp;reserved=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5"/>
  <sheetViews>
    <sheetView workbookViewId="0">
      <selection activeCell="D2" sqref="D2:G2"/>
    </sheetView>
  </sheetViews>
  <sheetFormatPr defaultRowHeight="15" x14ac:dyDescent="0.25"/>
  <cols>
    <col min="1" max="2" width="16.7109375" customWidth="1"/>
    <col min="3" max="7" width="32.7109375" customWidth="1"/>
  </cols>
  <sheetData>
    <row r="1" spans="1:7" ht="23.25" x14ac:dyDescent="0.35">
      <c r="A1" s="157" t="s">
        <v>185</v>
      </c>
      <c r="B1" s="158"/>
      <c r="C1" s="159"/>
      <c r="D1" s="159"/>
      <c r="E1" s="159"/>
      <c r="F1" s="159"/>
      <c r="G1" s="160"/>
    </row>
    <row r="2" spans="1:7" ht="23.25" x14ac:dyDescent="0.25">
      <c r="A2" s="161" t="s">
        <v>27</v>
      </c>
      <c r="B2" s="162"/>
      <c r="C2" s="162"/>
      <c r="D2" s="163" t="s">
        <v>28</v>
      </c>
      <c r="E2" s="164"/>
      <c r="F2" s="164"/>
      <c r="G2" s="165"/>
    </row>
    <row r="3" spans="1:7" x14ac:dyDescent="0.25">
      <c r="A3" s="166"/>
      <c r="B3" s="167"/>
      <c r="C3" s="168"/>
      <c r="D3" s="168"/>
      <c r="E3" s="168"/>
      <c r="F3" s="168"/>
      <c r="G3" s="169"/>
    </row>
    <row r="4" spans="1:7" x14ac:dyDescent="0.25">
      <c r="A4" s="170" t="s">
        <v>31</v>
      </c>
      <c r="B4" s="171"/>
      <c r="C4" s="171"/>
      <c r="D4" s="171"/>
      <c r="E4" s="171"/>
      <c r="F4" s="171"/>
      <c r="G4" s="172"/>
    </row>
    <row r="5" spans="1:7" x14ac:dyDescent="0.25">
      <c r="A5" s="173"/>
      <c r="B5" s="174"/>
      <c r="C5" s="174"/>
      <c r="D5" s="174"/>
      <c r="E5" s="174"/>
      <c r="F5" s="174"/>
      <c r="G5" s="175"/>
    </row>
    <row r="6" spans="1:7" x14ac:dyDescent="0.25">
      <c r="A6" s="152" t="s">
        <v>44</v>
      </c>
      <c r="B6" s="153"/>
      <c r="C6" s="154"/>
      <c r="D6" s="155"/>
      <c r="E6" s="155"/>
      <c r="F6" s="155"/>
      <c r="G6" s="156"/>
    </row>
    <row r="7" spans="1:7" x14ac:dyDescent="0.25">
      <c r="A7" s="152"/>
      <c r="B7" s="153"/>
      <c r="C7" s="154"/>
      <c r="D7" s="155"/>
      <c r="E7" s="155"/>
      <c r="F7" s="155"/>
      <c r="G7" s="156"/>
    </row>
    <row r="8" spans="1:7" x14ac:dyDescent="0.25">
      <c r="A8" s="152" t="s">
        <v>32</v>
      </c>
      <c r="B8" s="153"/>
      <c r="C8" s="154"/>
      <c r="D8" s="155"/>
      <c r="E8" s="155"/>
      <c r="F8" s="155"/>
      <c r="G8" s="156"/>
    </row>
    <row r="9" spans="1:7" x14ac:dyDescent="0.25">
      <c r="A9" s="152"/>
      <c r="B9" s="153"/>
      <c r="C9" s="154"/>
      <c r="D9" s="155"/>
      <c r="E9" s="155"/>
      <c r="F9" s="155"/>
      <c r="G9" s="156"/>
    </row>
    <row r="10" spans="1:7" x14ac:dyDescent="0.25">
      <c r="A10" s="184" t="s">
        <v>33</v>
      </c>
      <c r="B10" s="185"/>
      <c r="C10" s="186"/>
      <c r="D10" s="155"/>
      <c r="E10" s="155"/>
      <c r="F10" s="155"/>
      <c r="G10" s="156"/>
    </row>
    <row r="11" spans="1:7" x14ac:dyDescent="0.25">
      <c r="A11" s="184"/>
      <c r="B11" s="185"/>
      <c r="C11" s="186"/>
      <c r="D11" s="155"/>
      <c r="E11" s="155"/>
      <c r="F11" s="155"/>
      <c r="G11" s="156"/>
    </row>
    <row r="12" spans="1:7" x14ac:dyDescent="0.25">
      <c r="A12" s="184" t="s">
        <v>34</v>
      </c>
      <c r="B12" s="185"/>
      <c r="C12" s="186"/>
      <c r="D12" s="155"/>
      <c r="E12" s="155"/>
      <c r="F12" s="155"/>
      <c r="G12" s="156"/>
    </row>
    <row r="13" spans="1:7" x14ac:dyDescent="0.25">
      <c r="A13" s="184"/>
      <c r="B13" s="185"/>
      <c r="C13" s="186"/>
      <c r="D13" s="155"/>
      <c r="E13" s="155"/>
      <c r="F13" s="155"/>
      <c r="G13" s="156"/>
    </row>
    <row r="14" spans="1:7" x14ac:dyDescent="0.25">
      <c r="A14" s="176" t="s">
        <v>35</v>
      </c>
      <c r="B14" s="177"/>
      <c r="C14" s="178"/>
      <c r="D14" s="155"/>
      <c r="E14" s="155"/>
      <c r="F14" s="155"/>
      <c r="G14" s="156"/>
    </row>
    <row r="15" spans="1:7" x14ac:dyDescent="0.25">
      <c r="A15" s="176"/>
      <c r="B15" s="177"/>
      <c r="C15" s="178"/>
      <c r="D15" s="155"/>
      <c r="E15" s="155"/>
      <c r="F15" s="155"/>
      <c r="G15" s="156"/>
    </row>
    <row r="16" spans="1:7" ht="15.75" thickBot="1" x14ac:dyDescent="0.3">
      <c r="A16" s="179"/>
      <c r="B16" s="180"/>
      <c r="C16" s="180"/>
      <c r="D16" s="180"/>
      <c r="E16" s="180"/>
      <c r="F16" s="180"/>
      <c r="G16" s="181"/>
    </row>
    <row r="21" spans="1:7" x14ac:dyDescent="0.25">
      <c r="A21" s="182" t="s">
        <v>36</v>
      </c>
      <c r="B21" s="183"/>
      <c r="C21" s="183"/>
      <c r="D21" s="183"/>
      <c r="E21" s="183"/>
      <c r="F21" s="183"/>
      <c r="G21" s="183"/>
    </row>
    <row r="22" spans="1:7" x14ac:dyDescent="0.25">
      <c r="A22" s="183"/>
      <c r="B22" s="183"/>
      <c r="C22" s="183"/>
      <c r="D22" s="183"/>
      <c r="E22" s="183"/>
      <c r="F22" s="183"/>
      <c r="G22" s="183"/>
    </row>
    <row r="23" spans="1:7" x14ac:dyDescent="0.25">
      <c r="A23" s="183"/>
      <c r="B23" s="183"/>
      <c r="C23" s="183"/>
      <c r="D23" s="183"/>
      <c r="E23" s="183"/>
      <c r="F23" s="183"/>
      <c r="G23" s="183"/>
    </row>
    <row r="24" spans="1:7" x14ac:dyDescent="0.25">
      <c r="A24" s="183"/>
      <c r="B24" s="183"/>
      <c r="C24" s="183"/>
      <c r="D24" s="183"/>
      <c r="E24" s="183"/>
      <c r="F24" s="183"/>
      <c r="G24" s="183"/>
    </row>
    <row r="25" spans="1:7" x14ac:dyDescent="0.25">
      <c r="A25" s="183"/>
      <c r="B25" s="183"/>
      <c r="C25" s="183"/>
      <c r="D25" s="183"/>
      <c r="E25" s="183"/>
      <c r="F25" s="183"/>
      <c r="G25" s="183"/>
    </row>
  </sheetData>
  <sheetProtection algorithmName="SHA-512" hashValue="5kQ67V4v3PiScf+gt77v7Ql3xSNvEEsygEeOs61ky/LxhJU0bvxOta7qIHYMB9SMlR5fG1fqs3HNyrbBSMllmQ==" saltValue="Ui6IKYRiwZXkQXehJZo9WA==" spinCount="100000" sheet="1" objects="1" scenarios="1"/>
  <mergeCells count="17">
    <mergeCell ref="A14:C15"/>
    <mergeCell ref="D14:G15"/>
    <mergeCell ref="A16:G16"/>
    <mergeCell ref="A21:G25"/>
    <mergeCell ref="A8:C9"/>
    <mergeCell ref="D8:G9"/>
    <mergeCell ref="A10:C11"/>
    <mergeCell ref="D10:G11"/>
    <mergeCell ref="A12:C13"/>
    <mergeCell ref="D12:G13"/>
    <mergeCell ref="A6:C7"/>
    <mergeCell ref="D6:G7"/>
    <mergeCell ref="A1:G1"/>
    <mergeCell ref="A2:C2"/>
    <mergeCell ref="D2:G2"/>
    <mergeCell ref="A3:G3"/>
    <mergeCell ref="A4:G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35"/>
  <sheetViews>
    <sheetView zoomScale="85" zoomScaleNormal="85" workbookViewId="0">
      <pane ySplit="10" topLeftCell="A11" activePane="bottomLeft" state="frozen"/>
      <selection pane="bottomLeft" activeCell="B17" sqref="B17:C20"/>
    </sheetView>
  </sheetViews>
  <sheetFormatPr defaultRowHeight="15" x14ac:dyDescent="0.25"/>
  <cols>
    <col min="1" max="2" width="18.7109375" style="1" customWidth="1"/>
    <col min="3" max="3" width="32.7109375" style="2" customWidth="1"/>
    <col min="4" max="6" width="18.7109375" style="3" customWidth="1"/>
    <col min="7" max="7" width="18.7109375" customWidth="1"/>
    <col min="8" max="9" width="18.7109375" style="3" customWidth="1"/>
    <col min="10" max="10" width="14.5703125" style="3" customWidth="1"/>
    <col min="11" max="11" width="8" style="1" customWidth="1"/>
    <col min="12" max="12" width="18.5703125" style="1" customWidth="1"/>
    <col min="13" max="13" width="9.140625" style="1"/>
    <col min="14" max="16" width="9.140625" style="1" hidden="1" customWidth="1"/>
    <col min="17" max="16384" width="9.140625" style="1"/>
  </cols>
  <sheetData>
    <row r="1" spans="1:12" ht="23.25" x14ac:dyDescent="0.2">
      <c r="A1" s="189" t="str">
        <f>+'VENDOR INFORMATION'!A1</f>
        <v>ITB016-23   Pollinator Habitat Site Spot Spraying Contract       7/27/22</v>
      </c>
      <c r="B1" s="190"/>
      <c r="C1" s="190"/>
      <c r="D1" s="190"/>
      <c r="E1" s="190"/>
      <c r="F1" s="190"/>
      <c r="G1" s="190"/>
      <c r="H1" s="190"/>
      <c r="I1" s="190"/>
      <c r="J1" s="190"/>
      <c r="K1" s="190"/>
      <c r="L1" s="190"/>
    </row>
    <row r="2" spans="1:12" ht="15.75" customHeight="1" x14ac:dyDescent="0.2">
      <c r="A2" s="191" t="s">
        <v>27</v>
      </c>
      <c r="B2" s="191"/>
      <c r="C2" s="192" t="s">
        <v>53</v>
      </c>
      <c r="D2" s="192"/>
      <c r="E2" s="192"/>
      <c r="F2" s="192"/>
      <c r="G2" s="192"/>
      <c r="H2" s="192"/>
      <c r="I2" s="192"/>
      <c r="J2" s="192"/>
      <c r="K2" s="192"/>
      <c r="L2" s="192"/>
    </row>
    <row r="3" spans="1:12" ht="12.75" x14ac:dyDescent="0.2">
      <c r="A3" s="193"/>
      <c r="B3" s="194"/>
      <c r="C3" s="194"/>
      <c r="D3" s="194"/>
      <c r="E3" s="194"/>
      <c r="F3" s="194"/>
      <c r="G3" s="194"/>
      <c r="H3" s="194"/>
      <c r="I3" s="194"/>
      <c r="J3" s="194"/>
      <c r="K3" s="194"/>
      <c r="L3" s="194"/>
    </row>
    <row r="4" spans="1:12" ht="20.25" x14ac:dyDescent="0.2">
      <c r="A4" s="195" t="s">
        <v>29</v>
      </c>
      <c r="B4" s="195"/>
      <c r="C4" s="196" t="s">
        <v>57</v>
      </c>
      <c r="D4" s="196"/>
      <c r="E4" s="196"/>
      <c r="F4" s="196"/>
      <c r="G4" s="196"/>
      <c r="H4" s="196"/>
      <c r="I4" s="196"/>
      <c r="J4" s="196"/>
      <c r="K4" s="196"/>
      <c r="L4" s="196"/>
    </row>
    <row r="5" spans="1:12" ht="12.75" x14ac:dyDescent="0.2">
      <c r="C5" s="4"/>
      <c r="D5" s="4"/>
      <c r="E5" s="4"/>
      <c r="F5" s="4"/>
      <c r="G5" s="4"/>
      <c r="H5" s="4"/>
    </row>
    <row r="6" spans="1:12" ht="12.75" customHeight="1" x14ac:dyDescent="0.2">
      <c r="A6" s="197" t="s">
        <v>30</v>
      </c>
      <c r="B6" s="197"/>
      <c r="C6" s="198" t="s">
        <v>55</v>
      </c>
      <c r="D6" s="198"/>
      <c r="E6" s="198"/>
      <c r="F6" s="198"/>
      <c r="G6" s="198"/>
      <c r="H6" s="198"/>
      <c r="I6" s="198"/>
      <c r="J6" s="198"/>
      <c r="K6" s="198"/>
      <c r="L6" s="198"/>
    </row>
    <row r="7" spans="1:12" ht="12.75" customHeight="1" x14ac:dyDescent="0.2">
      <c r="C7" s="198"/>
      <c r="D7" s="198"/>
      <c r="E7" s="198"/>
      <c r="F7" s="198"/>
      <c r="G7" s="198"/>
      <c r="H7" s="198"/>
      <c r="I7" s="198"/>
      <c r="J7" s="198"/>
      <c r="K7" s="198"/>
      <c r="L7" s="198"/>
    </row>
    <row r="8" spans="1:12" ht="12.75" customHeight="1" x14ac:dyDescent="0.2">
      <c r="C8" s="198"/>
      <c r="D8" s="198"/>
      <c r="E8" s="198"/>
      <c r="F8" s="198"/>
      <c r="G8" s="198"/>
      <c r="H8" s="198"/>
      <c r="I8" s="198"/>
      <c r="J8" s="198"/>
      <c r="K8" s="198"/>
      <c r="L8" s="198"/>
    </row>
    <row r="9" spans="1:12" x14ac:dyDescent="0.25">
      <c r="A9" s="5"/>
      <c r="B9"/>
      <c r="C9" s="198"/>
      <c r="D9" s="198"/>
      <c r="E9" s="198"/>
      <c r="F9" s="198"/>
      <c r="G9" s="198"/>
      <c r="H9" s="198"/>
      <c r="I9" s="198"/>
      <c r="J9" s="198"/>
      <c r="K9" s="198"/>
      <c r="L9" s="198"/>
    </row>
    <row r="10" spans="1:12" ht="12.75" x14ac:dyDescent="0.2">
      <c r="G10" s="1"/>
    </row>
    <row r="11" spans="1:12" ht="12.75" x14ac:dyDescent="0.2">
      <c r="C11" s="1"/>
      <c r="D11" s="1"/>
      <c r="E11" s="1"/>
      <c r="F11" s="1"/>
      <c r="G11" s="1"/>
      <c r="H11" s="1"/>
      <c r="I11" s="1"/>
      <c r="J11" s="1"/>
    </row>
    <row r="12" spans="1:12" ht="12.75" x14ac:dyDescent="0.2">
      <c r="C12" s="1"/>
      <c r="D12" s="1"/>
      <c r="E12" s="1"/>
      <c r="F12" s="1"/>
      <c r="G12" s="1"/>
      <c r="H12" s="1"/>
      <c r="I12" s="1"/>
      <c r="J12" s="1"/>
    </row>
    <row r="13" spans="1:12" ht="12.75" x14ac:dyDescent="0.2">
      <c r="A13" s="3"/>
      <c r="B13" s="187" t="s">
        <v>138</v>
      </c>
      <c r="C13" s="187"/>
      <c r="G13" s="3"/>
      <c r="J13" s="1"/>
    </row>
    <row r="14" spans="1:12" x14ac:dyDescent="0.25">
      <c r="A14" s="3"/>
      <c r="B14" s="187"/>
      <c r="C14" s="187"/>
      <c r="G14" s="34" t="s">
        <v>139</v>
      </c>
      <c r="H14" s="35">
        <v>13</v>
      </c>
      <c r="J14" s="1"/>
    </row>
    <row r="15" spans="1:12" x14ac:dyDescent="0.25">
      <c r="A15" s="3"/>
      <c r="B15" s="187"/>
      <c r="C15" s="187"/>
      <c r="G15" s="34" t="s">
        <v>140</v>
      </c>
      <c r="H15" s="35">
        <v>29</v>
      </c>
      <c r="J15" s="1"/>
    </row>
    <row r="16" spans="1:12" x14ac:dyDescent="0.25">
      <c r="A16" s="3"/>
      <c r="B16" s="187"/>
      <c r="C16" s="187"/>
      <c r="G16" s="34" t="s">
        <v>141</v>
      </c>
      <c r="H16" s="36">
        <f>SUM(I24:I51)</f>
        <v>13.85</v>
      </c>
      <c r="J16" s="1"/>
    </row>
    <row r="17" spans="1:10" x14ac:dyDescent="0.25">
      <c r="A17" s="3"/>
      <c r="B17" s="188">
        <v>1000</v>
      </c>
      <c r="C17" s="188"/>
      <c r="G17" s="34"/>
      <c r="J17" s="1"/>
    </row>
    <row r="18" spans="1:10" x14ac:dyDescent="0.25">
      <c r="A18" s="3"/>
      <c r="B18" s="188"/>
      <c r="C18" s="188"/>
      <c r="E18" s="53"/>
      <c r="G18" s="34" t="s">
        <v>148</v>
      </c>
      <c r="H18" s="8">
        <f>+B17/2</f>
        <v>500</v>
      </c>
      <c r="J18" s="1"/>
    </row>
    <row r="19" spans="1:10" x14ac:dyDescent="0.25">
      <c r="A19" s="3"/>
      <c r="B19" s="188"/>
      <c r="C19" s="188"/>
      <c r="G19" s="34"/>
      <c r="J19" s="1"/>
    </row>
    <row r="20" spans="1:10" x14ac:dyDescent="0.25">
      <c r="A20" s="3"/>
      <c r="B20" s="188"/>
      <c r="C20" s="188"/>
      <c r="G20" s="34" t="s">
        <v>149</v>
      </c>
      <c r="H20" s="8">
        <f>+B17/2</f>
        <v>500</v>
      </c>
      <c r="J20" s="1"/>
    </row>
    <row r="21" spans="1:10" x14ac:dyDescent="0.25">
      <c r="A21" s="3"/>
      <c r="B21" s="3"/>
      <c r="C21" s="4"/>
      <c r="D21" s="9"/>
      <c r="E21" s="9"/>
      <c r="F21" s="9"/>
      <c r="G21" s="34"/>
      <c r="J21" s="1"/>
    </row>
    <row r="22" spans="1:10" ht="12.75" x14ac:dyDescent="0.2">
      <c r="A22" s="3"/>
      <c r="B22" s="3"/>
      <c r="D22" s="10"/>
      <c r="E22" s="10"/>
      <c r="F22" s="10"/>
      <c r="G22" s="3"/>
      <c r="J22" s="1"/>
    </row>
    <row r="23" spans="1:10" ht="42" x14ac:dyDescent="0.2">
      <c r="A23" s="54" t="s">
        <v>0</v>
      </c>
      <c r="B23" s="55" t="s">
        <v>1</v>
      </c>
      <c r="C23" s="56" t="s">
        <v>137</v>
      </c>
      <c r="D23" s="57" t="s">
        <v>124</v>
      </c>
      <c r="E23" s="57" t="s">
        <v>125</v>
      </c>
      <c r="F23" s="54" t="s">
        <v>62</v>
      </c>
      <c r="G23" s="54" t="s">
        <v>3</v>
      </c>
      <c r="H23" s="54" t="s">
        <v>2</v>
      </c>
      <c r="I23" s="58" t="s">
        <v>123</v>
      </c>
      <c r="J23" s="1"/>
    </row>
    <row r="24" spans="1:10" x14ac:dyDescent="0.25">
      <c r="A24" s="42">
        <v>8</v>
      </c>
      <c r="B24" s="42" t="s">
        <v>45</v>
      </c>
      <c r="C24" s="37" t="s">
        <v>48</v>
      </c>
      <c r="D24" s="46">
        <v>2022</v>
      </c>
      <c r="E24" s="46">
        <v>2023</v>
      </c>
      <c r="F24" s="47" t="s">
        <v>58</v>
      </c>
      <c r="G24" s="47">
        <v>39.446685000000002</v>
      </c>
      <c r="H24" s="47">
        <v>-84.029595999999998</v>
      </c>
      <c r="I24" s="48">
        <v>1.5</v>
      </c>
      <c r="J24" s="1"/>
    </row>
    <row r="25" spans="1:10" x14ac:dyDescent="0.25">
      <c r="A25" s="42">
        <v>8</v>
      </c>
      <c r="B25" s="42" t="s">
        <v>45</v>
      </c>
      <c r="C25" s="37" t="s">
        <v>49</v>
      </c>
      <c r="D25" s="46">
        <v>2022</v>
      </c>
      <c r="E25" s="46">
        <v>2023</v>
      </c>
      <c r="F25" s="47" t="s">
        <v>58</v>
      </c>
      <c r="G25" s="47">
        <v>39.382850068529002</v>
      </c>
      <c r="H25" s="47">
        <v>-84.218896844146698</v>
      </c>
      <c r="I25" s="48">
        <v>4</v>
      </c>
      <c r="J25" s="1"/>
    </row>
    <row r="26" spans="1:10" x14ac:dyDescent="0.25">
      <c r="A26" s="42">
        <v>8</v>
      </c>
      <c r="B26" s="42" t="s">
        <v>46</v>
      </c>
      <c r="C26" s="37" t="s">
        <v>50</v>
      </c>
      <c r="D26" s="46">
        <v>2022</v>
      </c>
      <c r="E26" s="46">
        <v>2023</v>
      </c>
      <c r="F26" s="47" t="s">
        <v>59</v>
      </c>
      <c r="G26" s="47">
        <v>39.383596395822501</v>
      </c>
      <c r="H26" s="47">
        <v>-84.217577197311499</v>
      </c>
      <c r="I26" s="48">
        <v>1.6</v>
      </c>
      <c r="J26" s="1"/>
    </row>
    <row r="27" spans="1:10" x14ac:dyDescent="0.25">
      <c r="A27" s="42">
        <v>8</v>
      </c>
      <c r="B27" s="42" t="s">
        <v>47</v>
      </c>
      <c r="C27" s="37" t="s">
        <v>51</v>
      </c>
      <c r="D27" s="46">
        <v>2022</v>
      </c>
      <c r="E27" s="46">
        <v>2023</v>
      </c>
      <c r="F27" s="47" t="s">
        <v>58</v>
      </c>
      <c r="G27" s="47">
        <v>39.493582883486198</v>
      </c>
      <c r="H27" s="47">
        <v>-84.322751078262399</v>
      </c>
      <c r="I27" s="48">
        <v>3.75</v>
      </c>
      <c r="J27" s="1"/>
    </row>
    <row r="28" spans="1:10" x14ac:dyDescent="0.25">
      <c r="A28" s="42">
        <v>8</v>
      </c>
      <c r="B28" s="42" t="s">
        <v>47</v>
      </c>
      <c r="C28" s="37" t="s">
        <v>52</v>
      </c>
      <c r="D28" s="46">
        <v>2022</v>
      </c>
      <c r="E28" s="46">
        <v>2023</v>
      </c>
      <c r="F28" s="47" t="s">
        <v>59</v>
      </c>
      <c r="G28" s="47">
        <v>39.491678595882199</v>
      </c>
      <c r="H28" s="47">
        <v>-84.323030028000005</v>
      </c>
      <c r="I28" s="48">
        <v>3</v>
      </c>
      <c r="J28" s="1"/>
    </row>
    <row r="29" spans="1:10" ht="12.75" x14ac:dyDescent="0.2">
      <c r="C29" s="1"/>
      <c r="D29" s="1"/>
      <c r="E29" s="1"/>
      <c r="F29" s="1"/>
      <c r="G29" s="1"/>
      <c r="H29" s="1"/>
      <c r="I29" s="1"/>
      <c r="J29" s="1"/>
    </row>
    <row r="30" spans="1:10" ht="12.75" x14ac:dyDescent="0.2">
      <c r="C30" s="1"/>
      <c r="D30" s="1"/>
      <c r="E30" s="1"/>
      <c r="F30" s="1"/>
      <c r="G30" s="1"/>
      <c r="H30" s="1"/>
      <c r="I30" s="1"/>
      <c r="J30" s="1"/>
    </row>
    <row r="31" spans="1:10" ht="12.75" x14ac:dyDescent="0.2">
      <c r="C31" s="1"/>
      <c r="D31" s="1"/>
      <c r="E31" s="1"/>
      <c r="F31" s="1"/>
      <c r="G31" s="1"/>
      <c r="H31" s="1"/>
      <c r="I31" s="1"/>
      <c r="J31" s="1"/>
    </row>
    <row r="32" spans="1:10" ht="12.75" x14ac:dyDescent="0.2">
      <c r="C32" s="1"/>
      <c r="D32" s="1"/>
      <c r="E32" s="1"/>
      <c r="F32" s="1"/>
      <c r="G32" s="1"/>
      <c r="H32" s="1"/>
      <c r="I32" s="1"/>
      <c r="J32" s="1"/>
    </row>
    <row r="33" s="1" customFormat="1" ht="12.75" x14ac:dyDescent="0.2"/>
    <row r="34" s="1" customFormat="1" ht="12.75" x14ac:dyDescent="0.2"/>
    <row r="35" s="1" customFormat="1" ht="12.75" x14ac:dyDescent="0.2"/>
    <row r="36" s="1" customFormat="1" ht="12.75" x14ac:dyDescent="0.2"/>
    <row r="37" s="1" customFormat="1" ht="12.75" x14ac:dyDescent="0.2"/>
    <row r="38" s="1" customFormat="1" ht="12.75" x14ac:dyDescent="0.2"/>
    <row r="39" s="1" customFormat="1" ht="12.75" x14ac:dyDescent="0.2"/>
    <row r="40" s="1" customFormat="1" ht="12.75" x14ac:dyDescent="0.2"/>
    <row r="41" s="1" customFormat="1" ht="12.75" x14ac:dyDescent="0.2"/>
    <row r="42" s="1" customFormat="1" ht="12.75" x14ac:dyDescent="0.2"/>
    <row r="43" s="1" customFormat="1" ht="12.75" x14ac:dyDescent="0.2"/>
    <row r="44" s="1" customFormat="1" ht="12.75" x14ac:dyDescent="0.2"/>
    <row r="45" s="1" customFormat="1" ht="12.75" x14ac:dyDescent="0.2"/>
    <row r="46" s="1" customFormat="1" ht="12.75" x14ac:dyDescent="0.2"/>
    <row r="47" s="1" customFormat="1" ht="12.75" x14ac:dyDescent="0.2"/>
    <row r="48" s="1" customFormat="1" ht="12.75" x14ac:dyDescent="0.2"/>
    <row r="49" s="1" customFormat="1" ht="12.75" x14ac:dyDescent="0.2"/>
    <row r="50" s="1" customFormat="1" ht="12.75" x14ac:dyDescent="0.2"/>
    <row r="51" s="1" customFormat="1" ht="12.75" x14ac:dyDescent="0.2"/>
    <row r="52" s="1" customFormat="1" ht="12.75" x14ac:dyDescent="0.2"/>
    <row r="53" s="1" customFormat="1" ht="12.75" x14ac:dyDescent="0.2"/>
    <row r="54" s="1" customFormat="1" ht="12.75" x14ac:dyDescent="0.2"/>
    <row r="55" s="1" customFormat="1" ht="12.75" x14ac:dyDescent="0.2"/>
    <row r="56" s="1" customFormat="1" ht="12.75" x14ac:dyDescent="0.2"/>
    <row r="57" s="1" customFormat="1" ht="12.75" x14ac:dyDescent="0.2"/>
    <row r="58" s="1" customFormat="1" ht="12.75" x14ac:dyDescent="0.2"/>
    <row r="59" s="1" customFormat="1" ht="12.75" x14ac:dyDescent="0.2"/>
    <row r="60" s="1" customFormat="1" ht="12.75" x14ac:dyDescent="0.2"/>
    <row r="61" s="1" customFormat="1" ht="12.75" x14ac:dyDescent="0.2"/>
    <row r="62" s="1" customFormat="1" ht="12.75" x14ac:dyDescent="0.2"/>
    <row r="63" s="1" customFormat="1" ht="12.75" x14ac:dyDescent="0.2"/>
    <row r="64" s="1" customFormat="1" ht="12.75" x14ac:dyDescent="0.2"/>
    <row r="65" s="1" customFormat="1" ht="12.75" x14ac:dyDescent="0.2"/>
    <row r="66" s="1" customFormat="1" ht="12.75" x14ac:dyDescent="0.2"/>
    <row r="67" s="1" customFormat="1" ht="12.75" x14ac:dyDescent="0.2"/>
    <row r="68" s="1" customFormat="1" ht="12.75" x14ac:dyDescent="0.2"/>
    <row r="69" s="1" customFormat="1" ht="12.75" x14ac:dyDescent="0.2"/>
    <row r="70" s="1" customFormat="1" ht="12.75" x14ac:dyDescent="0.2"/>
    <row r="71" s="1" customFormat="1" ht="12.75" x14ac:dyDescent="0.2"/>
    <row r="72" s="1" customFormat="1" ht="12.75" x14ac:dyDescent="0.2"/>
    <row r="73" s="1" customFormat="1" ht="12.75" x14ac:dyDescent="0.2"/>
    <row r="74" s="1" customFormat="1" ht="12.75" x14ac:dyDescent="0.2"/>
    <row r="75" s="1" customFormat="1" ht="12.75" x14ac:dyDescent="0.2"/>
    <row r="76" s="1" customFormat="1" ht="12.75" x14ac:dyDescent="0.2"/>
    <row r="77" s="1" customFormat="1" ht="12.75" x14ac:dyDescent="0.2"/>
    <row r="78" s="1" customFormat="1" ht="12.75" x14ac:dyDescent="0.2"/>
    <row r="79" s="1" customFormat="1" ht="12.75" x14ac:dyDescent="0.2"/>
    <row r="80" s="1" customFormat="1" ht="12.75" x14ac:dyDescent="0.2"/>
    <row r="81" s="1" customFormat="1" ht="12.75" x14ac:dyDescent="0.2"/>
    <row r="82" s="1" customFormat="1" ht="12.75" x14ac:dyDescent="0.2"/>
    <row r="83" s="1" customFormat="1" ht="12.75" x14ac:dyDescent="0.2"/>
    <row r="84" s="1" customFormat="1" ht="12.75" x14ac:dyDescent="0.2"/>
    <row r="85" s="1" customFormat="1" ht="12.75" x14ac:dyDescent="0.2"/>
    <row r="86" s="1" customFormat="1" ht="12.75" x14ac:dyDescent="0.2"/>
    <row r="87" s="1" customFormat="1" ht="12.75" x14ac:dyDescent="0.2"/>
    <row r="88" s="1" customFormat="1" ht="12.75" x14ac:dyDescent="0.2"/>
    <row r="89" s="1" customFormat="1" ht="12.75" x14ac:dyDescent="0.2"/>
    <row r="90" s="1" customFormat="1" ht="12.75" x14ac:dyDescent="0.2"/>
    <row r="91" s="1" customFormat="1" ht="12.75" x14ac:dyDescent="0.2"/>
    <row r="92" s="1" customFormat="1" ht="12.75" x14ac:dyDescent="0.2"/>
    <row r="93" s="1" customFormat="1" ht="12.75" x14ac:dyDescent="0.2"/>
    <row r="94" s="1" customFormat="1" ht="12.75" x14ac:dyDescent="0.2"/>
    <row r="95" s="1" customFormat="1" ht="12.75" x14ac:dyDescent="0.2"/>
    <row r="96" s="1" customFormat="1" ht="12.75" x14ac:dyDescent="0.2"/>
    <row r="97" s="1" customFormat="1" ht="12.75" x14ac:dyDescent="0.2"/>
    <row r="98" s="1" customFormat="1" ht="12.75" x14ac:dyDescent="0.2"/>
    <row r="99" s="1" customFormat="1" ht="12.75" x14ac:dyDescent="0.2"/>
    <row r="100" s="1" customFormat="1" ht="12.75" x14ac:dyDescent="0.2"/>
    <row r="101" s="1" customFormat="1" ht="12.75" x14ac:dyDescent="0.2"/>
    <row r="102" s="1" customFormat="1" ht="12.75" x14ac:dyDescent="0.2"/>
    <row r="103" s="1" customFormat="1" ht="12.75" x14ac:dyDescent="0.2"/>
    <row r="104" s="1" customFormat="1" ht="12.75" x14ac:dyDescent="0.2"/>
    <row r="105" s="1" customFormat="1" ht="12.75" x14ac:dyDescent="0.2"/>
    <row r="106" s="1" customFormat="1" ht="12.75" x14ac:dyDescent="0.2"/>
    <row r="107" s="1" customFormat="1" ht="12.75" x14ac:dyDescent="0.2"/>
    <row r="108" s="1" customFormat="1" ht="12.75" x14ac:dyDescent="0.2"/>
    <row r="109" s="1" customFormat="1" ht="12.75" x14ac:dyDescent="0.2"/>
    <row r="110" s="1" customFormat="1" ht="12.75" x14ac:dyDescent="0.2"/>
    <row r="111" s="1" customFormat="1" ht="12.75" x14ac:dyDescent="0.2"/>
    <row r="112" s="1" customFormat="1" ht="12.75" x14ac:dyDescent="0.2"/>
    <row r="113" s="1" customFormat="1" ht="12.75" x14ac:dyDescent="0.2"/>
    <row r="114" s="1" customFormat="1" ht="12.75" x14ac:dyDescent="0.2"/>
    <row r="115" s="1" customFormat="1" ht="12.75" x14ac:dyDescent="0.2"/>
    <row r="116" s="1" customFormat="1" ht="12.75" x14ac:dyDescent="0.2"/>
    <row r="117" s="1" customFormat="1" ht="12.75" x14ac:dyDescent="0.2"/>
    <row r="118" s="1" customFormat="1" ht="12.75" x14ac:dyDescent="0.2"/>
    <row r="119" s="1" customFormat="1" ht="12.75" x14ac:dyDescent="0.2"/>
    <row r="120" s="1" customFormat="1" ht="12.75" x14ac:dyDescent="0.2"/>
    <row r="121" s="1" customFormat="1" ht="12.75" x14ac:dyDescent="0.2"/>
    <row r="122" s="1" customFormat="1" ht="12.75" x14ac:dyDescent="0.2"/>
    <row r="123" s="1" customFormat="1" ht="12.75" x14ac:dyDescent="0.2"/>
    <row r="124" s="1" customFormat="1" ht="12.75" x14ac:dyDescent="0.2"/>
    <row r="125" s="1" customFormat="1" ht="12.75" x14ac:dyDescent="0.2"/>
    <row r="126" s="1" customFormat="1" ht="12.75" x14ac:dyDescent="0.2"/>
    <row r="127" s="1" customFormat="1" ht="12.75" x14ac:dyDescent="0.2"/>
    <row r="128" s="1" customFormat="1" ht="12.75" x14ac:dyDescent="0.2"/>
    <row r="129" s="1" customFormat="1" ht="12.75" x14ac:dyDescent="0.2"/>
    <row r="130" s="1" customFormat="1" ht="12.75" x14ac:dyDescent="0.2"/>
    <row r="131" s="1" customFormat="1" ht="12.75" x14ac:dyDescent="0.2"/>
    <row r="132" s="1" customFormat="1" ht="12.75" x14ac:dyDescent="0.2"/>
    <row r="133" s="1" customFormat="1" ht="12.75" x14ac:dyDescent="0.2"/>
    <row r="134" s="1" customFormat="1" ht="12.75" x14ac:dyDescent="0.2"/>
    <row r="135" s="1" customFormat="1" ht="12.75" x14ac:dyDescent="0.2"/>
  </sheetData>
  <sheetProtection algorithmName="SHA-512" hashValue="TcLbMjmiP9soiIka57ImXTyLuGsLs1T1YmoyXvdrfrSrOFZvD6yw9Xb5AFAS5sqRmTbvx80Y/L16P03xRzQ9fA==" saltValue="4zYxQgS8LAqXR90c70C+CA==" spinCount="100000" sheet="1"/>
  <mergeCells count="10">
    <mergeCell ref="B13:C16"/>
    <mergeCell ref="B17:C20"/>
    <mergeCell ref="A1:L1"/>
    <mergeCell ref="A2:B2"/>
    <mergeCell ref="C2:L2"/>
    <mergeCell ref="A3:L3"/>
    <mergeCell ref="A4:B4"/>
    <mergeCell ref="C4:L4"/>
    <mergeCell ref="A6:B6"/>
    <mergeCell ref="C6:L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918FF-AEBF-4079-9CEC-210C814EA292}">
  <dimension ref="A1:I172"/>
  <sheetViews>
    <sheetView zoomScale="85" zoomScaleNormal="85" workbookViewId="0">
      <pane ySplit="14" topLeftCell="A15" activePane="bottomLeft" state="frozen"/>
      <selection pane="bottomLeft" activeCell="B12" sqref="B12"/>
    </sheetView>
  </sheetViews>
  <sheetFormatPr defaultRowHeight="12.75" x14ac:dyDescent="0.2"/>
  <cols>
    <col min="1" max="2" width="18.7109375" style="3" customWidth="1"/>
    <col min="3" max="3" width="32.7109375" style="2" customWidth="1"/>
    <col min="4" max="6" width="18.7109375" style="10" customWidth="1"/>
    <col min="7" max="9" width="18.7109375" style="3" customWidth="1"/>
    <col min="10" max="16384" width="9.140625" style="1"/>
  </cols>
  <sheetData>
    <row r="1" spans="1:9" ht="23.25" customHeight="1" x14ac:dyDescent="0.2">
      <c r="A1" s="189" t="str">
        <f>+'VENDOR INFORMATION'!A1</f>
        <v>ITB016-23   Pollinator Habitat Site Spot Spraying Contract       7/27/22</v>
      </c>
      <c r="B1" s="190"/>
      <c r="C1" s="190"/>
      <c r="D1" s="190"/>
      <c r="E1" s="190"/>
      <c r="F1" s="190"/>
      <c r="G1" s="190"/>
      <c r="H1" s="190"/>
      <c r="I1" s="190"/>
    </row>
    <row r="2" spans="1:9" ht="15.75" customHeight="1" x14ac:dyDescent="0.2">
      <c r="A2" s="199" t="s">
        <v>27</v>
      </c>
      <c r="B2" s="199"/>
      <c r="C2" s="192" t="str">
        <f>IF('VENDOR INFORMATION'!D2="(insert vendor name here)","Enter vendor name on VENDOR INFORMATION tab",'VENDOR INFORMATION'!D2)</f>
        <v>Enter vendor name on VENDOR INFORMATION tab</v>
      </c>
      <c r="D2" s="192"/>
      <c r="E2" s="192"/>
      <c r="F2" s="192"/>
      <c r="G2" s="192"/>
      <c r="H2" s="192"/>
      <c r="I2" s="192"/>
    </row>
    <row r="3" spans="1:9" x14ac:dyDescent="0.2">
      <c r="A3" s="22"/>
      <c r="B3" s="23"/>
      <c r="C3" s="21"/>
      <c r="D3" s="23"/>
      <c r="E3" s="23"/>
      <c r="F3" s="23"/>
      <c r="G3" s="23"/>
      <c r="H3" s="23"/>
      <c r="I3" s="21"/>
    </row>
    <row r="4" spans="1:9" x14ac:dyDescent="0.2">
      <c r="B4" s="187" t="s">
        <v>138</v>
      </c>
      <c r="C4" s="187"/>
      <c r="D4" s="1"/>
      <c r="E4" s="1"/>
      <c r="F4" s="1"/>
      <c r="G4" s="1"/>
      <c r="H4" s="1"/>
      <c r="I4" s="1"/>
    </row>
    <row r="5" spans="1:9" ht="15.75" customHeight="1" x14ac:dyDescent="0.25">
      <c r="B5" s="187"/>
      <c r="C5" s="187"/>
      <c r="D5" s="1"/>
      <c r="E5" s="1"/>
      <c r="F5" s="1"/>
      <c r="G5" s="34" t="s">
        <v>139</v>
      </c>
      <c r="H5" s="35">
        <v>20</v>
      </c>
      <c r="I5" s="1"/>
    </row>
    <row r="6" spans="1:9" ht="15.75" customHeight="1" x14ac:dyDescent="0.25">
      <c r="B6" s="187"/>
      <c r="C6" s="187"/>
      <c r="D6" s="1"/>
      <c r="E6" s="1"/>
      <c r="F6" s="1"/>
      <c r="G6" s="34" t="s">
        <v>140</v>
      </c>
      <c r="H6" s="35">
        <v>36</v>
      </c>
      <c r="I6" s="1"/>
    </row>
    <row r="7" spans="1:9" ht="15" customHeight="1" x14ac:dyDescent="0.25">
      <c r="B7" s="187"/>
      <c r="C7" s="187"/>
      <c r="D7" s="1"/>
      <c r="E7" s="1"/>
      <c r="F7" s="1"/>
      <c r="G7" s="34" t="s">
        <v>141</v>
      </c>
      <c r="H7" s="36">
        <f>SUM(I15:I55)</f>
        <v>126.89999999999999</v>
      </c>
      <c r="I7" s="1"/>
    </row>
    <row r="8" spans="1:9" x14ac:dyDescent="0.2">
      <c r="B8" s="200">
        <v>0</v>
      </c>
      <c r="C8" s="200"/>
      <c r="D8" s="1"/>
      <c r="E8" s="1"/>
      <c r="F8" s="1"/>
      <c r="H8" s="1"/>
      <c r="I8" s="1"/>
    </row>
    <row r="9" spans="1:9" x14ac:dyDescent="0.2">
      <c r="B9" s="200"/>
      <c r="C9" s="200"/>
      <c r="D9" s="1"/>
      <c r="E9" s="1"/>
      <c r="F9" s="1"/>
      <c r="G9" s="118" t="s">
        <v>142</v>
      </c>
      <c r="H9" s="8">
        <f>+B8/2</f>
        <v>0</v>
      </c>
      <c r="I9" s="1"/>
    </row>
    <row r="10" spans="1:9" x14ac:dyDescent="0.2">
      <c r="B10" s="200"/>
      <c r="C10" s="200"/>
      <c r="D10" s="1"/>
      <c r="E10" s="1"/>
      <c r="F10" s="1"/>
      <c r="G10" s="119"/>
      <c r="H10" s="1"/>
      <c r="I10" s="1"/>
    </row>
    <row r="11" spans="1:9" x14ac:dyDescent="0.2">
      <c r="B11" s="200"/>
      <c r="C11" s="200"/>
      <c r="D11" s="1"/>
      <c r="E11" s="1"/>
      <c r="F11" s="1"/>
      <c r="G11" s="118" t="s">
        <v>143</v>
      </c>
      <c r="H11" s="8">
        <f>+B8/2</f>
        <v>0</v>
      </c>
      <c r="I11" s="1"/>
    </row>
    <row r="12" spans="1:9" x14ac:dyDescent="0.2">
      <c r="C12" s="4"/>
      <c r="D12" s="9"/>
      <c r="E12" s="9"/>
      <c r="F12" s="9"/>
      <c r="I12" s="1"/>
    </row>
    <row r="14" spans="1:9" s="7" customFormat="1" ht="31.5" x14ac:dyDescent="0.25">
      <c r="A14" s="120" t="s">
        <v>0</v>
      </c>
      <c r="B14" s="121" t="s">
        <v>1</v>
      </c>
      <c r="C14" s="122" t="s">
        <v>137</v>
      </c>
      <c r="D14" s="123" t="s">
        <v>124</v>
      </c>
      <c r="E14" s="123" t="s">
        <v>125</v>
      </c>
      <c r="F14" s="120" t="s">
        <v>62</v>
      </c>
      <c r="G14" s="120" t="s">
        <v>3</v>
      </c>
      <c r="H14" s="120" t="s">
        <v>2</v>
      </c>
      <c r="I14" s="124" t="s">
        <v>123</v>
      </c>
    </row>
    <row r="15" spans="1:9" s="7" customFormat="1" ht="15" x14ac:dyDescent="0.25">
      <c r="A15" s="28">
        <v>1</v>
      </c>
      <c r="B15" s="29" t="s">
        <v>4</v>
      </c>
      <c r="C15" s="11" t="s">
        <v>126</v>
      </c>
      <c r="D15" s="125">
        <v>2022</v>
      </c>
      <c r="E15" s="125">
        <v>2023</v>
      </c>
      <c r="F15" s="24" t="s">
        <v>58</v>
      </c>
      <c r="G15" s="24">
        <v>40.827902000000002</v>
      </c>
      <c r="H15" s="24">
        <v>-83.962378000000001</v>
      </c>
      <c r="I15" s="17">
        <v>12</v>
      </c>
    </row>
    <row r="16" spans="1:9" s="7" customFormat="1" ht="15" x14ac:dyDescent="0.25">
      <c r="A16" s="28">
        <v>1</v>
      </c>
      <c r="B16" s="29" t="s">
        <v>4</v>
      </c>
      <c r="C16" s="11" t="s">
        <v>126</v>
      </c>
      <c r="D16" s="125">
        <v>2022</v>
      </c>
      <c r="E16" s="125">
        <v>2023</v>
      </c>
      <c r="F16" s="24" t="s">
        <v>59</v>
      </c>
      <c r="G16" s="24">
        <v>40.828381</v>
      </c>
      <c r="H16" s="24">
        <v>-83.959813999999994</v>
      </c>
      <c r="I16" s="17">
        <v>7.5</v>
      </c>
    </row>
    <row r="17" spans="1:9" s="7" customFormat="1" ht="15" x14ac:dyDescent="0.25">
      <c r="A17" s="28">
        <v>1</v>
      </c>
      <c r="B17" s="29" t="s">
        <v>73</v>
      </c>
      <c r="C17" s="11" t="s">
        <v>127</v>
      </c>
      <c r="D17" s="125">
        <v>2022</v>
      </c>
      <c r="E17" s="125">
        <v>2023</v>
      </c>
      <c r="F17" s="24" t="s">
        <v>58</v>
      </c>
      <c r="G17" s="24">
        <v>40.828443999999998</v>
      </c>
      <c r="H17" s="24">
        <v>-83.654696000000001</v>
      </c>
      <c r="I17" s="17">
        <v>7.25</v>
      </c>
    </row>
    <row r="18" spans="1:9" s="7" customFormat="1" ht="15" x14ac:dyDescent="0.25">
      <c r="A18" s="28">
        <v>1</v>
      </c>
      <c r="B18" s="29" t="s">
        <v>73</v>
      </c>
      <c r="C18" s="11" t="s">
        <v>127</v>
      </c>
      <c r="D18" s="125">
        <v>2022</v>
      </c>
      <c r="E18" s="125">
        <v>2023</v>
      </c>
      <c r="F18" s="24" t="s">
        <v>59</v>
      </c>
      <c r="G18" s="24">
        <v>40.826251999999997</v>
      </c>
      <c r="H18" s="24">
        <v>-83.654652999999996</v>
      </c>
      <c r="I18" s="17">
        <v>8</v>
      </c>
    </row>
    <row r="19" spans="1:9" s="7" customFormat="1" ht="15" x14ac:dyDescent="0.25">
      <c r="A19" s="28">
        <v>1</v>
      </c>
      <c r="B19" s="29" t="s">
        <v>5</v>
      </c>
      <c r="C19" s="12" t="s">
        <v>60</v>
      </c>
      <c r="D19" s="126">
        <v>2022</v>
      </c>
      <c r="E19" s="126">
        <v>2023</v>
      </c>
      <c r="F19" s="24" t="s">
        <v>58</v>
      </c>
      <c r="G19" s="24">
        <v>40.810480708151402</v>
      </c>
      <c r="H19" s="24">
        <v>-83.522356526370103</v>
      </c>
      <c r="I19" s="17">
        <v>1.25</v>
      </c>
    </row>
    <row r="20" spans="1:9" s="7" customFormat="1" ht="15" x14ac:dyDescent="0.25">
      <c r="A20" s="28">
        <v>1</v>
      </c>
      <c r="B20" s="29" t="s">
        <v>5</v>
      </c>
      <c r="C20" s="12" t="s">
        <v>61</v>
      </c>
      <c r="D20" s="126">
        <v>2022</v>
      </c>
      <c r="E20" s="126">
        <v>2023</v>
      </c>
      <c r="F20" s="24" t="s">
        <v>58</v>
      </c>
      <c r="G20" s="24">
        <v>40.629395033601298</v>
      </c>
      <c r="H20" s="24">
        <v>-83.613879170966797</v>
      </c>
      <c r="I20" s="17">
        <v>1.25</v>
      </c>
    </row>
    <row r="21" spans="1:9" s="7" customFormat="1" ht="15" x14ac:dyDescent="0.25">
      <c r="A21" s="28">
        <v>1</v>
      </c>
      <c r="B21" s="29" t="s">
        <v>74</v>
      </c>
      <c r="C21" s="11" t="s">
        <v>128</v>
      </c>
      <c r="D21" s="125">
        <v>2022</v>
      </c>
      <c r="E21" s="125">
        <v>2023</v>
      </c>
      <c r="F21" s="24" t="s">
        <v>58</v>
      </c>
      <c r="G21" s="24">
        <v>40.811163842190901</v>
      </c>
      <c r="H21" s="24">
        <v>-83.233998841737503</v>
      </c>
      <c r="I21" s="17">
        <v>10.75</v>
      </c>
    </row>
    <row r="22" spans="1:9" s="7" customFormat="1" ht="15" x14ac:dyDescent="0.25">
      <c r="A22" s="28">
        <v>1</v>
      </c>
      <c r="B22" s="29" t="s">
        <v>74</v>
      </c>
      <c r="C22" s="11" t="s">
        <v>128</v>
      </c>
      <c r="D22" s="125">
        <v>2022</v>
      </c>
      <c r="E22" s="125">
        <v>2023</v>
      </c>
      <c r="F22" s="24" t="s">
        <v>59</v>
      </c>
      <c r="G22" s="24">
        <v>40.8097996161301</v>
      </c>
      <c r="H22" s="24">
        <v>-83.230436868165697</v>
      </c>
      <c r="I22" s="17">
        <v>9.5</v>
      </c>
    </row>
    <row r="23" spans="1:9" s="7" customFormat="1" ht="15" x14ac:dyDescent="0.25">
      <c r="A23" s="28">
        <v>1</v>
      </c>
      <c r="B23" s="29" t="s">
        <v>74</v>
      </c>
      <c r="C23" s="11" t="s">
        <v>128</v>
      </c>
      <c r="D23" s="125">
        <v>2022</v>
      </c>
      <c r="E23" s="125">
        <v>2023</v>
      </c>
      <c r="F23" s="24" t="s">
        <v>63</v>
      </c>
      <c r="G23" s="24">
        <v>40.809442314193497</v>
      </c>
      <c r="H23" s="24">
        <v>-83.2278619475113</v>
      </c>
      <c r="I23" s="17">
        <v>3.75</v>
      </c>
    </row>
    <row r="24" spans="1:9" s="7" customFormat="1" ht="15" x14ac:dyDescent="0.25">
      <c r="A24" s="28">
        <v>1</v>
      </c>
      <c r="B24" s="29" t="s">
        <v>74</v>
      </c>
      <c r="C24" s="11" t="s">
        <v>128</v>
      </c>
      <c r="D24" s="125">
        <v>2022</v>
      </c>
      <c r="E24" s="125">
        <v>2023</v>
      </c>
      <c r="F24" s="24" t="s">
        <v>64</v>
      </c>
      <c r="G24" s="24">
        <v>40.809426073150703</v>
      </c>
      <c r="H24" s="24">
        <v>-83.225694722627196</v>
      </c>
      <c r="I24" s="17">
        <v>0.75</v>
      </c>
    </row>
    <row r="25" spans="1:9" s="7" customFormat="1" ht="15" x14ac:dyDescent="0.25">
      <c r="A25" s="30">
        <v>6</v>
      </c>
      <c r="B25" s="31" t="s">
        <v>113</v>
      </c>
      <c r="C25" s="13" t="s">
        <v>129</v>
      </c>
      <c r="D25" s="127">
        <v>2022</v>
      </c>
      <c r="E25" s="127">
        <v>2023</v>
      </c>
      <c r="F25" s="25" t="s">
        <v>58</v>
      </c>
      <c r="G25" s="25">
        <v>40.112985302870101</v>
      </c>
      <c r="H25" s="25">
        <v>-82.976781208442006</v>
      </c>
      <c r="I25" s="18">
        <v>2.5</v>
      </c>
    </row>
    <row r="26" spans="1:9" s="7" customFormat="1" ht="15" x14ac:dyDescent="0.25">
      <c r="A26" s="30">
        <v>6</v>
      </c>
      <c r="B26" s="31" t="s">
        <v>113</v>
      </c>
      <c r="C26" s="13" t="s">
        <v>129</v>
      </c>
      <c r="D26" s="127">
        <v>2022</v>
      </c>
      <c r="E26" s="127">
        <v>2023</v>
      </c>
      <c r="F26" s="25" t="s">
        <v>59</v>
      </c>
      <c r="G26" s="25">
        <v>40.111212967402302</v>
      </c>
      <c r="H26" s="25">
        <v>-82.978476364539404</v>
      </c>
      <c r="I26" s="18">
        <v>5</v>
      </c>
    </row>
    <row r="27" spans="1:9" s="7" customFormat="1" ht="15" x14ac:dyDescent="0.25">
      <c r="A27" s="30">
        <v>6</v>
      </c>
      <c r="B27" s="31" t="s">
        <v>113</v>
      </c>
      <c r="C27" s="13" t="s">
        <v>129</v>
      </c>
      <c r="D27" s="127">
        <v>2022</v>
      </c>
      <c r="E27" s="127">
        <v>2023</v>
      </c>
      <c r="F27" s="25" t="s">
        <v>63</v>
      </c>
      <c r="G27" s="25">
        <v>40.109456996902097</v>
      </c>
      <c r="H27" s="25">
        <v>-82.977188904212198</v>
      </c>
      <c r="I27" s="18">
        <v>4.75</v>
      </c>
    </row>
    <row r="28" spans="1:9" s="133" customFormat="1" ht="45" x14ac:dyDescent="0.25">
      <c r="A28" s="128">
        <v>6</v>
      </c>
      <c r="B28" s="129" t="s">
        <v>113</v>
      </c>
      <c r="C28" s="130" t="s">
        <v>130</v>
      </c>
      <c r="D28" s="131">
        <v>2022</v>
      </c>
      <c r="E28" s="131">
        <v>2023</v>
      </c>
      <c r="F28" s="129" t="s">
        <v>58</v>
      </c>
      <c r="G28" s="129">
        <v>40.052019999999999</v>
      </c>
      <c r="H28" s="129">
        <v>-82.594089999999994</v>
      </c>
      <c r="I28" s="132">
        <v>0.6</v>
      </c>
    </row>
    <row r="29" spans="1:9" s="7" customFormat="1" ht="15" x14ac:dyDescent="0.25">
      <c r="A29" s="30">
        <v>6</v>
      </c>
      <c r="B29" s="31" t="s">
        <v>113</v>
      </c>
      <c r="C29" s="13" t="s">
        <v>131</v>
      </c>
      <c r="D29" s="127">
        <v>2022</v>
      </c>
      <c r="E29" s="127">
        <v>2023</v>
      </c>
      <c r="F29" s="25" t="s">
        <v>58</v>
      </c>
      <c r="G29" s="25">
        <v>40.112854020345203</v>
      </c>
      <c r="H29" s="25">
        <v>-83.034073193001603</v>
      </c>
      <c r="I29" s="18">
        <v>2.6</v>
      </c>
    </row>
    <row r="30" spans="1:9" s="7" customFormat="1" ht="15" x14ac:dyDescent="0.25">
      <c r="A30" s="30">
        <v>6</v>
      </c>
      <c r="B30" s="31" t="s">
        <v>113</v>
      </c>
      <c r="C30" s="13" t="s">
        <v>131</v>
      </c>
      <c r="D30" s="127">
        <v>2022</v>
      </c>
      <c r="E30" s="127">
        <v>2023</v>
      </c>
      <c r="F30" s="25" t="s">
        <v>59</v>
      </c>
      <c r="G30" s="25">
        <v>40.110072412283998</v>
      </c>
      <c r="H30" s="25">
        <v>-83.0346257280586</v>
      </c>
      <c r="I30" s="18">
        <v>0.75</v>
      </c>
    </row>
    <row r="31" spans="1:9" s="7" customFormat="1" ht="15" x14ac:dyDescent="0.25">
      <c r="A31" s="30">
        <v>6</v>
      </c>
      <c r="B31" s="31" t="s">
        <v>113</v>
      </c>
      <c r="C31" s="13" t="s">
        <v>132</v>
      </c>
      <c r="D31" s="127">
        <v>2022</v>
      </c>
      <c r="E31" s="127">
        <v>2023</v>
      </c>
      <c r="F31" s="25" t="s">
        <v>58</v>
      </c>
      <c r="G31" s="25">
        <v>40.113379148923698</v>
      </c>
      <c r="H31" s="25">
        <v>-83.018167693544697</v>
      </c>
      <c r="I31" s="18">
        <v>1.5</v>
      </c>
    </row>
    <row r="32" spans="1:9" s="7" customFormat="1" ht="15" x14ac:dyDescent="0.25">
      <c r="A32" s="30">
        <v>6</v>
      </c>
      <c r="B32" s="31" t="s">
        <v>113</v>
      </c>
      <c r="C32" s="13" t="s">
        <v>132</v>
      </c>
      <c r="D32" s="127">
        <v>2022</v>
      </c>
      <c r="E32" s="127">
        <v>2023</v>
      </c>
      <c r="F32" s="25" t="s">
        <v>59</v>
      </c>
      <c r="G32" s="25">
        <v>40.111426306523803</v>
      </c>
      <c r="H32" s="25">
        <v>-83.018918712068796</v>
      </c>
      <c r="I32" s="18">
        <v>1.2</v>
      </c>
    </row>
    <row r="33" spans="1:9" s="7" customFormat="1" ht="15" x14ac:dyDescent="0.25">
      <c r="A33" s="32">
        <v>2</v>
      </c>
      <c r="B33" s="33" t="s">
        <v>77</v>
      </c>
      <c r="C33" s="14" t="s">
        <v>78</v>
      </c>
      <c r="D33" s="134">
        <v>2022</v>
      </c>
      <c r="E33" s="134">
        <v>2023</v>
      </c>
      <c r="F33" s="26" t="s">
        <v>58</v>
      </c>
      <c r="G33" s="27">
        <v>41.368856999999998</v>
      </c>
      <c r="H33" s="27">
        <v>-83.115897000000004</v>
      </c>
      <c r="I33" s="19">
        <v>3.75</v>
      </c>
    </row>
    <row r="34" spans="1:9" s="7" customFormat="1" ht="15" x14ac:dyDescent="0.25">
      <c r="A34" s="32">
        <v>2</v>
      </c>
      <c r="B34" s="33" t="s">
        <v>79</v>
      </c>
      <c r="C34" s="14" t="s">
        <v>80</v>
      </c>
      <c r="D34" s="134">
        <v>2022</v>
      </c>
      <c r="E34" s="134">
        <v>2023</v>
      </c>
      <c r="F34" s="26" t="s">
        <v>58</v>
      </c>
      <c r="G34" s="26">
        <v>41.0753309230128</v>
      </c>
      <c r="H34" s="26">
        <v>-83.150474696423302</v>
      </c>
      <c r="I34" s="20">
        <v>2.75</v>
      </c>
    </row>
    <row r="35" spans="1:9" s="7" customFormat="1" ht="15" x14ac:dyDescent="0.25">
      <c r="A35" s="32">
        <v>2</v>
      </c>
      <c r="B35" s="33" t="s">
        <v>81</v>
      </c>
      <c r="C35" s="14" t="s">
        <v>82</v>
      </c>
      <c r="D35" s="134">
        <v>2022</v>
      </c>
      <c r="E35" s="134">
        <v>2023</v>
      </c>
      <c r="F35" s="26" t="s">
        <v>58</v>
      </c>
      <c r="G35" s="26">
        <v>41.340681701462501</v>
      </c>
      <c r="H35" s="26">
        <v>-83.622929180646693</v>
      </c>
      <c r="I35" s="20">
        <v>0.5</v>
      </c>
    </row>
    <row r="36" spans="1:9" s="7" customFormat="1" ht="15" x14ac:dyDescent="0.25">
      <c r="A36" s="32">
        <v>2</v>
      </c>
      <c r="B36" s="33" t="s">
        <v>81</v>
      </c>
      <c r="C36" s="14" t="s">
        <v>133</v>
      </c>
      <c r="D36" s="134">
        <v>2022</v>
      </c>
      <c r="E36" s="134">
        <v>2023</v>
      </c>
      <c r="F36" s="26" t="s">
        <v>58</v>
      </c>
      <c r="G36" s="26">
        <v>41.336944000000003</v>
      </c>
      <c r="H36" s="26">
        <v>-83.626666999999998</v>
      </c>
      <c r="I36" s="20">
        <v>1.75</v>
      </c>
    </row>
    <row r="37" spans="1:9" s="7" customFormat="1" ht="15" x14ac:dyDescent="0.25">
      <c r="A37" s="32">
        <v>2</v>
      </c>
      <c r="B37" s="33" t="s">
        <v>81</v>
      </c>
      <c r="C37" s="14" t="s">
        <v>83</v>
      </c>
      <c r="D37" s="134">
        <v>2022</v>
      </c>
      <c r="E37" s="134">
        <v>2023</v>
      </c>
      <c r="F37" s="26" t="s">
        <v>58</v>
      </c>
      <c r="G37" s="26">
        <v>41.349266810084899</v>
      </c>
      <c r="H37" s="26">
        <v>-83.672403137643897</v>
      </c>
      <c r="I37" s="20">
        <v>1.75</v>
      </c>
    </row>
    <row r="38" spans="1:9" s="7" customFormat="1" ht="15" x14ac:dyDescent="0.25">
      <c r="A38" s="32">
        <v>2</v>
      </c>
      <c r="B38" s="33" t="s">
        <v>81</v>
      </c>
      <c r="C38" s="15" t="s">
        <v>134</v>
      </c>
      <c r="D38" s="135">
        <v>2022</v>
      </c>
      <c r="E38" s="135">
        <v>2023</v>
      </c>
      <c r="F38" s="26" t="s">
        <v>58</v>
      </c>
      <c r="G38" s="26">
        <v>41.564153615929698</v>
      </c>
      <c r="H38" s="26">
        <v>-83.588270464708501</v>
      </c>
      <c r="I38" s="20">
        <v>1.25</v>
      </c>
    </row>
    <row r="39" spans="1:9" s="7" customFormat="1" ht="15" x14ac:dyDescent="0.25">
      <c r="A39" s="32">
        <v>2</v>
      </c>
      <c r="B39" s="33" t="s">
        <v>81</v>
      </c>
      <c r="C39" s="15" t="s">
        <v>134</v>
      </c>
      <c r="D39" s="135">
        <v>2022</v>
      </c>
      <c r="E39" s="135">
        <v>2023</v>
      </c>
      <c r="F39" s="26" t="s">
        <v>59</v>
      </c>
      <c r="G39" s="26">
        <v>41.563728159251703</v>
      </c>
      <c r="H39" s="26">
        <v>-83.586093476543994</v>
      </c>
      <c r="I39" s="20">
        <v>1</v>
      </c>
    </row>
    <row r="40" spans="1:9" s="7" customFormat="1" ht="15" x14ac:dyDescent="0.25">
      <c r="A40" s="32">
        <v>2</v>
      </c>
      <c r="B40" s="33" t="s">
        <v>81</v>
      </c>
      <c r="C40" s="15" t="s">
        <v>134</v>
      </c>
      <c r="D40" s="135">
        <v>2022</v>
      </c>
      <c r="E40" s="135">
        <v>2023</v>
      </c>
      <c r="F40" s="26" t="s">
        <v>63</v>
      </c>
      <c r="G40" s="26">
        <v>41.564145588471199</v>
      </c>
      <c r="H40" s="26">
        <v>-83.584848931560998</v>
      </c>
      <c r="I40" s="20">
        <v>2.5</v>
      </c>
    </row>
    <row r="41" spans="1:9" s="7" customFormat="1" ht="15" x14ac:dyDescent="0.25">
      <c r="A41" s="32">
        <v>2</v>
      </c>
      <c r="B41" s="33" t="s">
        <v>75</v>
      </c>
      <c r="C41" s="15" t="s">
        <v>76</v>
      </c>
      <c r="D41" s="135">
        <v>2022</v>
      </c>
      <c r="E41" s="135">
        <v>2023</v>
      </c>
      <c r="F41" s="26" t="s">
        <v>58</v>
      </c>
      <c r="G41" s="26">
        <v>41.670247000000003</v>
      </c>
      <c r="H41" s="26">
        <v>-84.067909999999998</v>
      </c>
      <c r="I41" s="20">
        <v>0.5</v>
      </c>
    </row>
    <row r="42" spans="1:9" s="7" customFormat="1" ht="15" x14ac:dyDescent="0.25">
      <c r="A42" s="32">
        <v>2</v>
      </c>
      <c r="B42" s="33" t="s">
        <v>75</v>
      </c>
      <c r="C42" s="15" t="s">
        <v>76</v>
      </c>
      <c r="D42" s="135">
        <v>2022</v>
      </c>
      <c r="E42" s="135">
        <v>2023</v>
      </c>
      <c r="F42" s="26" t="s">
        <v>59</v>
      </c>
      <c r="G42" s="26">
        <v>41.670302999999997</v>
      </c>
      <c r="H42" s="26">
        <v>-84.065334000000007</v>
      </c>
      <c r="I42" s="20">
        <v>0.25</v>
      </c>
    </row>
    <row r="43" spans="1:9" s="7" customFormat="1" ht="15" x14ac:dyDescent="0.25">
      <c r="A43" s="30">
        <v>6</v>
      </c>
      <c r="B43" s="31" t="s">
        <v>13</v>
      </c>
      <c r="C43" s="13" t="s">
        <v>14</v>
      </c>
      <c r="D43" s="127">
        <v>2022</v>
      </c>
      <c r="E43" s="127">
        <v>2023</v>
      </c>
      <c r="F43" s="25" t="s">
        <v>58</v>
      </c>
      <c r="G43" s="25">
        <v>39.549846784654903</v>
      </c>
      <c r="H43" s="25">
        <v>-83.488850987752201</v>
      </c>
      <c r="I43" s="18">
        <v>1.25</v>
      </c>
    </row>
    <row r="44" spans="1:9" s="7" customFormat="1" ht="15" x14ac:dyDescent="0.25">
      <c r="A44" s="30">
        <v>6</v>
      </c>
      <c r="B44" s="31" t="s">
        <v>13</v>
      </c>
      <c r="C44" s="13" t="s">
        <v>14</v>
      </c>
      <c r="D44" s="127">
        <v>2022</v>
      </c>
      <c r="E44" s="127">
        <v>2023</v>
      </c>
      <c r="F44" s="25" t="s">
        <v>59</v>
      </c>
      <c r="G44" s="25">
        <v>39.550417598149799</v>
      </c>
      <c r="H44" s="25">
        <v>-83.488110698064204</v>
      </c>
      <c r="I44" s="18">
        <v>1.75</v>
      </c>
    </row>
    <row r="45" spans="1:9" s="7" customFormat="1" ht="15" x14ac:dyDescent="0.25">
      <c r="A45" s="30">
        <v>6</v>
      </c>
      <c r="B45" s="31" t="s">
        <v>13</v>
      </c>
      <c r="C45" s="13" t="s">
        <v>14</v>
      </c>
      <c r="D45" s="127">
        <v>2022</v>
      </c>
      <c r="E45" s="127">
        <v>2023</v>
      </c>
      <c r="F45" s="25" t="s">
        <v>63</v>
      </c>
      <c r="G45" s="25">
        <v>39.549722694143298</v>
      </c>
      <c r="H45" s="25">
        <v>-83.486973441442004</v>
      </c>
      <c r="I45" s="18">
        <v>1.5</v>
      </c>
    </row>
    <row r="46" spans="1:9" s="7" customFormat="1" ht="15" x14ac:dyDescent="0.25">
      <c r="A46" s="30">
        <v>6</v>
      </c>
      <c r="B46" s="31" t="s">
        <v>13</v>
      </c>
      <c r="C46" s="13" t="s">
        <v>14</v>
      </c>
      <c r="D46" s="127">
        <v>2022</v>
      </c>
      <c r="E46" s="127">
        <v>2023</v>
      </c>
      <c r="F46" s="25" t="s">
        <v>64</v>
      </c>
      <c r="G46" s="25">
        <v>39.549176693255497</v>
      </c>
      <c r="H46" s="25">
        <v>-83.487799561818505</v>
      </c>
      <c r="I46" s="18">
        <v>1.75</v>
      </c>
    </row>
    <row r="47" spans="1:9" s="7" customFormat="1" ht="15" x14ac:dyDescent="0.25">
      <c r="A47" s="30">
        <v>6</v>
      </c>
      <c r="B47" s="31" t="s">
        <v>13</v>
      </c>
      <c r="C47" s="13" t="s">
        <v>135</v>
      </c>
      <c r="D47" s="127">
        <v>2022</v>
      </c>
      <c r="E47" s="127">
        <v>2023</v>
      </c>
      <c r="F47" s="25" t="s">
        <v>58</v>
      </c>
      <c r="G47" s="25">
        <v>39.515253283836998</v>
      </c>
      <c r="H47" s="25">
        <v>-83.443461668070995</v>
      </c>
      <c r="I47" s="18">
        <v>1.25</v>
      </c>
    </row>
    <row r="48" spans="1:9" s="7" customFormat="1" ht="15" x14ac:dyDescent="0.25">
      <c r="A48" s="30">
        <v>6</v>
      </c>
      <c r="B48" s="31" t="s">
        <v>13</v>
      </c>
      <c r="C48" s="13" t="s">
        <v>135</v>
      </c>
      <c r="D48" s="127">
        <v>2022</v>
      </c>
      <c r="E48" s="127">
        <v>2023</v>
      </c>
      <c r="F48" s="25" t="s">
        <v>59</v>
      </c>
      <c r="G48" s="25">
        <v>39.515062916794903</v>
      </c>
      <c r="H48" s="25">
        <v>-83.442066919383393</v>
      </c>
      <c r="I48" s="18">
        <v>2.5</v>
      </c>
    </row>
    <row r="49" spans="1:9" s="7" customFormat="1" ht="15" x14ac:dyDescent="0.25">
      <c r="A49" s="30">
        <v>6</v>
      </c>
      <c r="B49" s="31" t="s">
        <v>13</v>
      </c>
      <c r="C49" s="13" t="s">
        <v>135</v>
      </c>
      <c r="D49" s="127">
        <v>2022</v>
      </c>
      <c r="E49" s="127">
        <v>2023</v>
      </c>
      <c r="F49" s="25" t="s">
        <v>63</v>
      </c>
      <c r="G49" s="25">
        <v>39.513970365421798</v>
      </c>
      <c r="H49" s="25">
        <v>-83.442013275203095</v>
      </c>
      <c r="I49" s="18">
        <v>1.5</v>
      </c>
    </row>
    <row r="50" spans="1:9" s="7" customFormat="1" ht="15" x14ac:dyDescent="0.25">
      <c r="A50" s="30">
        <v>6</v>
      </c>
      <c r="B50" s="31" t="s">
        <v>13</v>
      </c>
      <c r="C50" s="13" t="s">
        <v>135</v>
      </c>
      <c r="D50" s="127">
        <v>2022</v>
      </c>
      <c r="E50" s="127">
        <v>2023</v>
      </c>
      <c r="F50" s="25" t="s">
        <v>64</v>
      </c>
      <c r="G50" s="25">
        <v>39.514309720339497</v>
      </c>
      <c r="H50" s="25">
        <v>-83.443601142939798</v>
      </c>
      <c r="I50" s="18">
        <v>3</v>
      </c>
    </row>
    <row r="51" spans="1:9" s="7" customFormat="1" ht="15" x14ac:dyDescent="0.25">
      <c r="A51" s="30">
        <v>6</v>
      </c>
      <c r="B51" s="31" t="s">
        <v>13</v>
      </c>
      <c r="C51" s="16" t="s">
        <v>15</v>
      </c>
      <c r="D51" s="136">
        <v>2022</v>
      </c>
      <c r="E51" s="136">
        <v>2023</v>
      </c>
      <c r="F51" s="25" t="s">
        <v>58</v>
      </c>
      <c r="G51" s="25">
        <v>39.6128280224207</v>
      </c>
      <c r="H51" s="25">
        <v>-83.595220352081299</v>
      </c>
      <c r="I51" s="18">
        <v>3.25</v>
      </c>
    </row>
    <row r="52" spans="1:9" s="7" customFormat="1" ht="15" x14ac:dyDescent="0.25">
      <c r="A52" s="30">
        <v>6</v>
      </c>
      <c r="B52" s="31" t="s">
        <v>13</v>
      </c>
      <c r="C52" s="13" t="s">
        <v>136</v>
      </c>
      <c r="D52" s="127">
        <v>2022</v>
      </c>
      <c r="E52" s="127">
        <v>2023</v>
      </c>
      <c r="F52" s="25" t="s">
        <v>58</v>
      </c>
      <c r="G52" s="25">
        <v>39.514370591004102</v>
      </c>
      <c r="H52" s="25">
        <v>-83.408886639114399</v>
      </c>
      <c r="I52" s="18">
        <v>3.75</v>
      </c>
    </row>
    <row r="53" spans="1:9" s="7" customFormat="1" ht="15" x14ac:dyDescent="0.25">
      <c r="A53" s="30">
        <v>6</v>
      </c>
      <c r="B53" s="31" t="s">
        <v>13</v>
      </c>
      <c r="C53" s="13" t="s">
        <v>136</v>
      </c>
      <c r="D53" s="127">
        <v>2022</v>
      </c>
      <c r="E53" s="127">
        <v>2023</v>
      </c>
      <c r="F53" s="25" t="s">
        <v>59</v>
      </c>
      <c r="G53" s="25">
        <v>39.514536129241698</v>
      </c>
      <c r="H53" s="25">
        <v>-83.407223669525393</v>
      </c>
      <c r="I53" s="18">
        <v>2.5</v>
      </c>
    </row>
    <row r="54" spans="1:9" s="7" customFormat="1" ht="15" x14ac:dyDescent="0.25">
      <c r="A54" s="30">
        <v>6</v>
      </c>
      <c r="B54" s="31" t="s">
        <v>13</v>
      </c>
      <c r="C54" s="13" t="s">
        <v>136</v>
      </c>
      <c r="D54" s="127">
        <v>2022</v>
      </c>
      <c r="E54" s="127">
        <v>2023</v>
      </c>
      <c r="F54" s="25" t="s">
        <v>63</v>
      </c>
      <c r="G54" s="25">
        <v>39.513278028742803</v>
      </c>
      <c r="H54" s="25">
        <v>-83.407212940689305</v>
      </c>
      <c r="I54" s="18">
        <v>3.25</v>
      </c>
    </row>
    <row r="55" spans="1:9" s="7" customFormat="1" ht="15" x14ac:dyDescent="0.25">
      <c r="A55" s="30">
        <v>6</v>
      </c>
      <c r="B55" s="31" t="s">
        <v>13</v>
      </c>
      <c r="C55" s="13" t="s">
        <v>136</v>
      </c>
      <c r="D55" s="127">
        <v>2022</v>
      </c>
      <c r="E55" s="127">
        <v>2023</v>
      </c>
      <c r="F55" s="25" t="s">
        <v>64</v>
      </c>
      <c r="G55" s="25">
        <v>39.513195258174299</v>
      </c>
      <c r="H55" s="25">
        <v>-83.408875910278397</v>
      </c>
      <c r="I55" s="18">
        <v>2.75</v>
      </c>
    </row>
    <row r="56" spans="1:9" x14ac:dyDescent="0.2">
      <c r="H56" s="137" t="s">
        <v>26</v>
      </c>
      <c r="I56" s="138">
        <f>SUM(I15:I55)</f>
        <v>126.89999999999999</v>
      </c>
    </row>
    <row r="58" spans="1:9" x14ac:dyDescent="0.2">
      <c r="C58" s="1"/>
      <c r="D58" s="3"/>
      <c r="E58" s="3"/>
      <c r="F58" s="3"/>
    </row>
    <row r="59" spans="1:9" x14ac:dyDescent="0.2">
      <c r="C59" s="1"/>
      <c r="D59" s="3"/>
      <c r="E59" s="3"/>
      <c r="F59" s="3"/>
    </row>
    <row r="60" spans="1:9" x14ac:dyDescent="0.2">
      <c r="C60" s="1"/>
      <c r="D60" s="3"/>
      <c r="E60" s="3"/>
      <c r="F60" s="3"/>
    </row>
    <row r="61" spans="1:9" x14ac:dyDescent="0.2">
      <c r="C61" s="1"/>
      <c r="D61" s="3"/>
      <c r="E61" s="3"/>
      <c r="F61" s="3"/>
    </row>
    <row r="62" spans="1:9" x14ac:dyDescent="0.2">
      <c r="C62" s="1"/>
      <c r="D62" s="3"/>
      <c r="E62" s="3"/>
      <c r="F62" s="3"/>
    </row>
    <row r="63" spans="1:9" x14ac:dyDescent="0.2">
      <c r="C63" s="1"/>
      <c r="D63" s="3"/>
      <c r="E63" s="3"/>
      <c r="F63" s="3"/>
    </row>
    <row r="64" spans="1:9" x14ac:dyDescent="0.2">
      <c r="C64" s="1"/>
      <c r="D64" s="3"/>
      <c r="E64" s="3"/>
      <c r="F64" s="3"/>
    </row>
    <row r="65" spans="3:6" x14ac:dyDescent="0.2">
      <c r="C65" s="1"/>
      <c r="D65" s="3"/>
      <c r="E65" s="3"/>
      <c r="F65" s="3"/>
    </row>
    <row r="66" spans="3:6" x14ac:dyDescent="0.2">
      <c r="C66" s="1"/>
      <c r="D66" s="3"/>
      <c r="E66" s="3"/>
      <c r="F66" s="3"/>
    </row>
    <row r="67" spans="3:6" x14ac:dyDescent="0.2">
      <c r="C67" s="1"/>
      <c r="D67" s="3"/>
      <c r="E67" s="3"/>
      <c r="F67" s="3"/>
    </row>
    <row r="68" spans="3:6" x14ac:dyDescent="0.2">
      <c r="C68" s="1"/>
      <c r="D68" s="3"/>
      <c r="E68" s="3"/>
      <c r="F68" s="3"/>
    </row>
    <row r="69" spans="3:6" x14ac:dyDescent="0.2">
      <c r="C69" s="1"/>
      <c r="D69" s="3"/>
      <c r="E69" s="3"/>
      <c r="F69" s="3"/>
    </row>
    <row r="70" spans="3:6" x14ac:dyDescent="0.2">
      <c r="C70" s="1"/>
      <c r="D70" s="3"/>
      <c r="E70" s="3"/>
      <c r="F70" s="3"/>
    </row>
    <row r="71" spans="3:6" x14ac:dyDescent="0.2">
      <c r="C71" s="1"/>
      <c r="D71" s="3"/>
      <c r="E71" s="3"/>
      <c r="F71" s="3"/>
    </row>
    <row r="72" spans="3:6" x14ac:dyDescent="0.2">
      <c r="C72" s="1"/>
      <c r="D72" s="3"/>
      <c r="E72" s="3"/>
      <c r="F72" s="3"/>
    </row>
    <row r="73" spans="3:6" x14ac:dyDescent="0.2">
      <c r="C73" s="1"/>
      <c r="D73" s="3"/>
      <c r="E73" s="3"/>
      <c r="F73" s="3"/>
    </row>
    <row r="74" spans="3:6" x14ac:dyDescent="0.2">
      <c r="C74" s="1"/>
      <c r="D74" s="3"/>
      <c r="E74" s="3"/>
      <c r="F74" s="3"/>
    </row>
    <row r="75" spans="3:6" x14ac:dyDescent="0.2">
      <c r="C75" s="1"/>
      <c r="D75" s="3"/>
      <c r="E75" s="3"/>
      <c r="F75" s="3"/>
    </row>
    <row r="76" spans="3:6" x14ac:dyDescent="0.2">
      <c r="C76" s="1"/>
      <c r="D76" s="3"/>
      <c r="E76" s="3"/>
      <c r="F76" s="3"/>
    </row>
    <row r="77" spans="3:6" x14ac:dyDescent="0.2">
      <c r="C77" s="1"/>
      <c r="D77" s="3"/>
      <c r="E77" s="3"/>
      <c r="F77" s="3"/>
    </row>
    <row r="78" spans="3:6" x14ac:dyDescent="0.2">
      <c r="C78" s="1"/>
      <c r="D78" s="3"/>
      <c r="E78" s="3"/>
      <c r="F78" s="3"/>
    </row>
    <row r="79" spans="3:6" x14ac:dyDescent="0.2">
      <c r="C79" s="1"/>
      <c r="D79" s="3"/>
      <c r="E79" s="3"/>
      <c r="F79" s="3"/>
    </row>
    <row r="80" spans="3:6" x14ac:dyDescent="0.2">
      <c r="C80" s="1"/>
      <c r="D80" s="3"/>
      <c r="E80" s="3"/>
      <c r="F80" s="3"/>
    </row>
    <row r="81" spans="3:6" x14ac:dyDescent="0.2">
      <c r="C81" s="1"/>
      <c r="D81" s="3"/>
      <c r="E81" s="3"/>
      <c r="F81" s="3"/>
    </row>
    <row r="82" spans="3:6" x14ac:dyDescent="0.2">
      <c r="C82" s="1"/>
      <c r="D82" s="3"/>
      <c r="E82" s="3"/>
      <c r="F82" s="3"/>
    </row>
    <row r="83" spans="3:6" x14ac:dyDescent="0.2">
      <c r="C83" s="1"/>
      <c r="D83" s="3"/>
      <c r="E83" s="3"/>
      <c r="F83" s="3"/>
    </row>
    <row r="84" spans="3:6" x14ac:dyDescent="0.2">
      <c r="C84" s="1"/>
      <c r="D84" s="3"/>
      <c r="E84" s="3"/>
      <c r="F84" s="3"/>
    </row>
    <row r="85" spans="3:6" x14ac:dyDescent="0.2">
      <c r="C85" s="1"/>
      <c r="D85" s="3"/>
      <c r="E85" s="3"/>
      <c r="F85" s="3"/>
    </row>
    <row r="86" spans="3:6" x14ac:dyDescent="0.2">
      <c r="C86" s="1"/>
      <c r="D86" s="3"/>
      <c r="E86" s="3"/>
      <c r="F86" s="3"/>
    </row>
    <row r="87" spans="3:6" x14ac:dyDescent="0.2">
      <c r="C87" s="1"/>
      <c r="D87" s="3"/>
      <c r="E87" s="3"/>
      <c r="F87" s="3"/>
    </row>
    <row r="88" spans="3:6" x14ac:dyDescent="0.2">
      <c r="C88" s="1"/>
      <c r="D88" s="3"/>
      <c r="E88" s="3"/>
      <c r="F88" s="3"/>
    </row>
    <row r="89" spans="3:6" x14ac:dyDescent="0.2">
      <c r="C89" s="1"/>
      <c r="D89" s="3"/>
      <c r="E89" s="3"/>
      <c r="F89" s="3"/>
    </row>
    <row r="90" spans="3:6" x14ac:dyDescent="0.2">
      <c r="C90" s="1"/>
      <c r="D90" s="3"/>
      <c r="E90" s="3"/>
      <c r="F90" s="3"/>
    </row>
    <row r="91" spans="3:6" x14ac:dyDescent="0.2">
      <c r="C91" s="1"/>
      <c r="D91" s="3"/>
      <c r="E91" s="3"/>
      <c r="F91" s="3"/>
    </row>
    <row r="92" spans="3:6" x14ac:dyDescent="0.2">
      <c r="C92" s="1"/>
      <c r="D92" s="3"/>
      <c r="E92" s="3"/>
      <c r="F92" s="3"/>
    </row>
    <row r="93" spans="3:6" x14ac:dyDescent="0.2">
      <c r="C93" s="1"/>
      <c r="D93" s="3"/>
      <c r="E93" s="3"/>
      <c r="F93" s="3"/>
    </row>
    <row r="94" spans="3:6" x14ac:dyDescent="0.2">
      <c r="C94" s="1"/>
      <c r="D94" s="3"/>
      <c r="E94" s="3"/>
      <c r="F94" s="3"/>
    </row>
    <row r="95" spans="3:6" x14ac:dyDescent="0.2">
      <c r="C95" s="1"/>
      <c r="D95" s="3"/>
      <c r="E95" s="3"/>
      <c r="F95" s="3"/>
    </row>
    <row r="96" spans="3:6" x14ac:dyDescent="0.2">
      <c r="C96" s="1"/>
      <c r="D96" s="3"/>
      <c r="E96" s="3"/>
      <c r="F96" s="3"/>
    </row>
    <row r="97" spans="3:6" x14ac:dyDescent="0.2">
      <c r="C97" s="1"/>
      <c r="D97" s="3"/>
      <c r="E97" s="3"/>
      <c r="F97" s="3"/>
    </row>
    <row r="98" spans="3:6" x14ac:dyDescent="0.2">
      <c r="C98" s="1"/>
      <c r="D98" s="3"/>
      <c r="E98" s="3"/>
      <c r="F98" s="3"/>
    </row>
    <row r="99" spans="3:6" x14ac:dyDescent="0.2">
      <c r="C99" s="1"/>
      <c r="D99" s="3"/>
      <c r="E99" s="3"/>
      <c r="F99" s="3"/>
    </row>
    <row r="100" spans="3:6" x14ac:dyDescent="0.2">
      <c r="C100" s="1"/>
      <c r="D100" s="3"/>
      <c r="E100" s="3"/>
      <c r="F100" s="3"/>
    </row>
    <row r="101" spans="3:6" x14ac:dyDescent="0.2">
      <c r="C101" s="1"/>
      <c r="D101" s="3"/>
      <c r="E101" s="3"/>
      <c r="F101" s="3"/>
    </row>
    <row r="102" spans="3:6" x14ac:dyDescent="0.2">
      <c r="C102" s="1"/>
      <c r="D102" s="3"/>
      <c r="E102" s="3"/>
      <c r="F102" s="3"/>
    </row>
    <row r="103" spans="3:6" x14ac:dyDescent="0.2">
      <c r="C103" s="1"/>
      <c r="D103" s="3"/>
      <c r="E103" s="3"/>
      <c r="F103" s="3"/>
    </row>
    <row r="104" spans="3:6" x14ac:dyDescent="0.2">
      <c r="C104" s="1"/>
      <c r="D104" s="3"/>
      <c r="E104" s="3"/>
      <c r="F104" s="3"/>
    </row>
    <row r="105" spans="3:6" x14ac:dyDescent="0.2">
      <c r="C105" s="1"/>
      <c r="D105" s="3"/>
      <c r="E105" s="3"/>
      <c r="F105" s="3"/>
    </row>
    <row r="106" spans="3:6" x14ac:dyDescent="0.2">
      <c r="C106" s="1"/>
      <c r="D106" s="3"/>
      <c r="E106" s="3"/>
      <c r="F106" s="3"/>
    </row>
    <row r="107" spans="3:6" x14ac:dyDescent="0.2">
      <c r="C107" s="1"/>
      <c r="D107" s="3"/>
      <c r="E107" s="3"/>
      <c r="F107" s="3"/>
    </row>
    <row r="108" spans="3:6" x14ac:dyDescent="0.2">
      <c r="C108" s="1"/>
      <c r="D108" s="3"/>
      <c r="E108" s="3"/>
      <c r="F108" s="3"/>
    </row>
    <row r="109" spans="3:6" x14ac:dyDescent="0.2">
      <c r="C109" s="1"/>
      <c r="D109" s="3"/>
      <c r="E109" s="3"/>
      <c r="F109" s="3"/>
    </row>
    <row r="110" spans="3:6" x14ac:dyDescent="0.2">
      <c r="C110" s="1"/>
      <c r="D110" s="3"/>
      <c r="E110" s="3"/>
      <c r="F110" s="3"/>
    </row>
    <row r="111" spans="3:6" x14ac:dyDescent="0.2">
      <c r="C111" s="1"/>
      <c r="D111" s="3"/>
      <c r="E111" s="3"/>
      <c r="F111" s="3"/>
    </row>
    <row r="112" spans="3:6" x14ac:dyDescent="0.2">
      <c r="C112" s="1"/>
      <c r="D112" s="3"/>
      <c r="E112" s="3"/>
      <c r="F112" s="3"/>
    </row>
    <row r="113" spans="3:6" x14ac:dyDescent="0.2">
      <c r="C113" s="1"/>
      <c r="D113" s="3"/>
      <c r="E113" s="3"/>
      <c r="F113" s="3"/>
    </row>
    <row r="114" spans="3:6" x14ac:dyDescent="0.2">
      <c r="C114" s="1"/>
      <c r="D114" s="3"/>
      <c r="E114" s="3"/>
      <c r="F114" s="3"/>
    </row>
    <row r="115" spans="3:6" x14ac:dyDescent="0.2">
      <c r="C115" s="1"/>
      <c r="D115" s="3"/>
      <c r="E115" s="3"/>
      <c r="F115" s="3"/>
    </row>
    <row r="116" spans="3:6" x14ac:dyDescent="0.2">
      <c r="C116" s="1"/>
      <c r="D116" s="3"/>
      <c r="E116" s="3"/>
      <c r="F116" s="3"/>
    </row>
    <row r="117" spans="3:6" x14ac:dyDescent="0.2">
      <c r="C117" s="1"/>
      <c r="D117" s="3"/>
      <c r="E117" s="3"/>
      <c r="F117" s="3"/>
    </row>
    <row r="118" spans="3:6" x14ac:dyDescent="0.2">
      <c r="C118" s="1"/>
      <c r="D118" s="3"/>
      <c r="E118" s="3"/>
      <c r="F118" s="3"/>
    </row>
    <row r="119" spans="3:6" x14ac:dyDescent="0.2">
      <c r="C119" s="1"/>
      <c r="D119" s="3"/>
      <c r="E119" s="3"/>
      <c r="F119" s="3"/>
    </row>
    <row r="120" spans="3:6" x14ac:dyDescent="0.2">
      <c r="C120" s="1"/>
      <c r="D120" s="3"/>
      <c r="E120" s="3"/>
      <c r="F120" s="3"/>
    </row>
    <row r="121" spans="3:6" x14ac:dyDescent="0.2">
      <c r="C121" s="1"/>
      <c r="D121" s="3"/>
      <c r="E121" s="3"/>
      <c r="F121" s="3"/>
    </row>
    <row r="122" spans="3:6" x14ac:dyDescent="0.2">
      <c r="C122" s="1"/>
      <c r="D122" s="3"/>
      <c r="E122" s="3"/>
      <c r="F122" s="3"/>
    </row>
    <row r="123" spans="3:6" x14ac:dyDescent="0.2">
      <c r="C123" s="1"/>
      <c r="D123" s="3"/>
      <c r="E123" s="3"/>
      <c r="F123" s="3"/>
    </row>
    <row r="124" spans="3:6" x14ac:dyDescent="0.2">
      <c r="C124" s="1"/>
      <c r="D124" s="3"/>
      <c r="E124" s="3"/>
      <c r="F124" s="3"/>
    </row>
    <row r="125" spans="3:6" x14ac:dyDescent="0.2">
      <c r="C125" s="1"/>
      <c r="D125" s="3"/>
      <c r="E125" s="3"/>
      <c r="F125" s="3"/>
    </row>
    <row r="126" spans="3:6" x14ac:dyDescent="0.2">
      <c r="C126" s="1"/>
      <c r="D126" s="3"/>
      <c r="E126" s="3"/>
      <c r="F126" s="3"/>
    </row>
    <row r="127" spans="3:6" x14ac:dyDescent="0.2">
      <c r="C127" s="1"/>
      <c r="D127" s="3"/>
      <c r="E127" s="3"/>
      <c r="F127" s="3"/>
    </row>
    <row r="128" spans="3:6" x14ac:dyDescent="0.2">
      <c r="C128" s="1"/>
      <c r="D128" s="3"/>
      <c r="E128" s="3"/>
      <c r="F128" s="3"/>
    </row>
    <row r="129" spans="3:6" x14ac:dyDescent="0.2">
      <c r="C129" s="1"/>
      <c r="D129" s="3"/>
      <c r="E129" s="3"/>
      <c r="F129" s="3"/>
    </row>
    <row r="130" spans="3:6" x14ac:dyDescent="0.2">
      <c r="C130" s="1"/>
      <c r="D130" s="3"/>
      <c r="E130" s="3"/>
      <c r="F130" s="3"/>
    </row>
    <row r="131" spans="3:6" x14ac:dyDescent="0.2">
      <c r="C131" s="1"/>
      <c r="D131" s="3"/>
      <c r="E131" s="3"/>
      <c r="F131" s="3"/>
    </row>
    <row r="132" spans="3:6" x14ac:dyDescent="0.2">
      <c r="C132" s="1"/>
      <c r="D132" s="3"/>
      <c r="E132" s="3"/>
      <c r="F132" s="3"/>
    </row>
    <row r="133" spans="3:6" x14ac:dyDescent="0.2">
      <c r="C133" s="1"/>
      <c r="D133" s="3"/>
      <c r="E133" s="3"/>
      <c r="F133" s="3"/>
    </row>
    <row r="134" spans="3:6" x14ac:dyDescent="0.2">
      <c r="C134" s="1"/>
      <c r="D134" s="3"/>
      <c r="E134" s="3"/>
      <c r="F134" s="3"/>
    </row>
    <row r="135" spans="3:6" x14ac:dyDescent="0.2">
      <c r="C135" s="1"/>
      <c r="D135" s="3"/>
      <c r="E135" s="3"/>
      <c r="F135" s="3"/>
    </row>
    <row r="136" spans="3:6" x14ac:dyDescent="0.2">
      <c r="C136" s="1"/>
      <c r="D136" s="3"/>
      <c r="E136" s="3"/>
      <c r="F136" s="3"/>
    </row>
    <row r="137" spans="3:6" x14ac:dyDescent="0.2">
      <c r="C137" s="1"/>
      <c r="D137" s="3"/>
      <c r="E137" s="3"/>
      <c r="F137" s="3"/>
    </row>
    <row r="138" spans="3:6" x14ac:dyDescent="0.2">
      <c r="C138" s="1"/>
      <c r="D138" s="3"/>
      <c r="E138" s="3"/>
      <c r="F138" s="3"/>
    </row>
    <row r="139" spans="3:6" x14ac:dyDescent="0.2">
      <c r="C139" s="1"/>
      <c r="D139" s="3"/>
      <c r="E139" s="3"/>
      <c r="F139" s="3"/>
    </row>
    <row r="140" spans="3:6" x14ac:dyDescent="0.2">
      <c r="C140" s="1"/>
      <c r="D140" s="3"/>
      <c r="E140" s="3"/>
      <c r="F140" s="3"/>
    </row>
    <row r="141" spans="3:6" x14ac:dyDescent="0.2">
      <c r="C141" s="1"/>
      <c r="D141" s="3"/>
      <c r="E141" s="3"/>
      <c r="F141" s="3"/>
    </row>
    <row r="142" spans="3:6" x14ac:dyDescent="0.2">
      <c r="C142" s="1"/>
      <c r="D142" s="3"/>
      <c r="E142" s="3"/>
      <c r="F142" s="3"/>
    </row>
    <row r="143" spans="3:6" x14ac:dyDescent="0.2">
      <c r="C143" s="1"/>
      <c r="D143" s="3"/>
      <c r="E143" s="3"/>
      <c r="F143" s="3"/>
    </row>
    <row r="144" spans="3:6" x14ac:dyDescent="0.2">
      <c r="C144" s="1"/>
      <c r="D144" s="3"/>
      <c r="E144" s="3"/>
      <c r="F144" s="3"/>
    </row>
    <row r="145" spans="3:6" x14ac:dyDescent="0.2">
      <c r="C145" s="1"/>
      <c r="D145" s="3"/>
      <c r="E145" s="3"/>
      <c r="F145" s="3"/>
    </row>
    <row r="146" spans="3:6" x14ac:dyDescent="0.2">
      <c r="C146" s="1"/>
      <c r="D146" s="3"/>
      <c r="E146" s="3"/>
      <c r="F146" s="3"/>
    </row>
    <row r="147" spans="3:6" x14ac:dyDescent="0.2">
      <c r="C147" s="1"/>
      <c r="D147" s="3"/>
      <c r="E147" s="3"/>
      <c r="F147" s="3"/>
    </row>
    <row r="148" spans="3:6" x14ac:dyDescent="0.2">
      <c r="C148" s="1"/>
      <c r="D148" s="3"/>
      <c r="E148" s="3"/>
      <c r="F148" s="3"/>
    </row>
    <row r="149" spans="3:6" x14ac:dyDescent="0.2">
      <c r="C149" s="1"/>
      <c r="D149" s="3"/>
      <c r="E149" s="3"/>
      <c r="F149" s="3"/>
    </row>
    <row r="150" spans="3:6" x14ac:dyDescent="0.2">
      <c r="C150" s="1"/>
      <c r="D150" s="3"/>
      <c r="E150" s="3"/>
      <c r="F150" s="3"/>
    </row>
    <row r="151" spans="3:6" x14ac:dyDescent="0.2">
      <c r="C151" s="1"/>
      <c r="D151" s="3"/>
      <c r="E151" s="3"/>
      <c r="F151" s="3"/>
    </row>
    <row r="152" spans="3:6" x14ac:dyDescent="0.2">
      <c r="C152" s="1"/>
      <c r="D152" s="3"/>
      <c r="E152" s="3"/>
      <c r="F152" s="3"/>
    </row>
    <row r="153" spans="3:6" x14ac:dyDescent="0.2">
      <c r="C153" s="1"/>
      <c r="D153" s="3"/>
      <c r="E153" s="3"/>
      <c r="F153" s="3"/>
    </row>
    <row r="154" spans="3:6" x14ac:dyDescent="0.2">
      <c r="C154" s="1"/>
      <c r="D154" s="3"/>
      <c r="E154" s="3"/>
      <c r="F154" s="3"/>
    </row>
    <row r="155" spans="3:6" x14ac:dyDescent="0.2">
      <c r="C155" s="1"/>
      <c r="D155" s="3"/>
      <c r="E155" s="3"/>
      <c r="F155" s="3"/>
    </row>
    <row r="156" spans="3:6" x14ac:dyDescent="0.2">
      <c r="C156" s="1"/>
      <c r="D156" s="3"/>
      <c r="E156" s="3"/>
      <c r="F156" s="3"/>
    </row>
    <row r="157" spans="3:6" x14ac:dyDescent="0.2">
      <c r="C157" s="1"/>
      <c r="D157" s="3"/>
      <c r="E157" s="3"/>
      <c r="F157" s="3"/>
    </row>
    <row r="158" spans="3:6" x14ac:dyDescent="0.2">
      <c r="C158" s="1"/>
      <c r="D158" s="3"/>
      <c r="E158" s="3"/>
      <c r="F158" s="3"/>
    </row>
    <row r="159" spans="3:6" x14ac:dyDescent="0.2">
      <c r="C159" s="1"/>
      <c r="D159" s="3"/>
      <c r="E159" s="3"/>
      <c r="F159" s="3"/>
    </row>
    <row r="160" spans="3:6" x14ac:dyDescent="0.2">
      <c r="C160" s="1"/>
      <c r="D160" s="3"/>
      <c r="E160" s="3"/>
      <c r="F160" s="3"/>
    </row>
    <row r="161" spans="3:6" x14ac:dyDescent="0.2">
      <c r="C161" s="1"/>
      <c r="D161" s="3"/>
      <c r="E161" s="3"/>
      <c r="F161" s="3"/>
    </row>
    <row r="162" spans="3:6" x14ac:dyDescent="0.2">
      <c r="C162" s="1"/>
      <c r="D162" s="3"/>
      <c r="E162" s="3"/>
      <c r="F162" s="3"/>
    </row>
    <row r="163" spans="3:6" x14ac:dyDescent="0.2">
      <c r="C163" s="1"/>
      <c r="D163" s="3"/>
      <c r="E163" s="3"/>
      <c r="F163" s="3"/>
    </row>
    <row r="164" spans="3:6" x14ac:dyDescent="0.2">
      <c r="C164" s="1"/>
      <c r="D164" s="3"/>
      <c r="E164" s="3"/>
      <c r="F164" s="3"/>
    </row>
    <row r="165" spans="3:6" x14ac:dyDescent="0.2">
      <c r="C165" s="1"/>
      <c r="D165" s="3"/>
      <c r="E165" s="3"/>
      <c r="F165" s="3"/>
    </row>
    <row r="166" spans="3:6" x14ac:dyDescent="0.2">
      <c r="C166" s="1"/>
      <c r="D166" s="3"/>
      <c r="E166" s="3"/>
      <c r="F166" s="3"/>
    </row>
    <row r="167" spans="3:6" x14ac:dyDescent="0.2">
      <c r="C167" s="1"/>
      <c r="D167" s="3"/>
      <c r="E167" s="3"/>
      <c r="F167" s="3"/>
    </row>
    <row r="168" spans="3:6" x14ac:dyDescent="0.2">
      <c r="C168" s="1"/>
      <c r="D168" s="3"/>
      <c r="E168" s="3"/>
      <c r="F168" s="3"/>
    </row>
    <row r="169" spans="3:6" x14ac:dyDescent="0.2">
      <c r="C169" s="1"/>
      <c r="D169" s="3"/>
      <c r="E169" s="3"/>
      <c r="F169" s="3"/>
    </row>
    <row r="170" spans="3:6" x14ac:dyDescent="0.2">
      <c r="C170" s="1"/>
      <c r="D170" s="3"/>
      <c r="E170" s="3"/>
      <c r="F170" s="3"/>
    </row>
    <row r="171" spans="3:6" x14ac:dyDescent="0.2">
      <c r="C171" s="1"/>
      <c r="D171" s="3"/>
      <c r="E171" s="3"/>
      <c r="F171" s="3"/>
    </row>
    <row r="172" spans="3:6" x14ac:dyDescent="0.2">
      <c r="C172" s="1"/>
      <c r="D172" s="3"/>
      <c r="E172" s="3"/>
      <c r="F172" s="3"/>
    </row>
  </sheetData>
  <sheetProtection algorithmName="SHA-512" hashValue="aO0CHu7NbZobS1XI1re8vzbsh5xQKOYgH6GjPPuBioCtnuZ/iIT5VRzFhhGSMbgPHKybuin3enL92GhWudQVtg==" saltValue="1hSY48TZOJE844+k44y5bg==" spinCount="100000" sheet="1" objects="1" scenarios="1"/>
  <mergeCells count="5">
    <mergeCell ref="A1:I1"/>
    <mergeCell ref="C2:I2"/>
    <mergeCell ref="A2:B2"/>
    <mergeCell ref="B4:C7"/>
    <mergeCell ref="B8:C1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ADAD3-BED4-42DC-A23D-67D3FAAEFB20}">
  <dimension ref="A1:I161"/>
  <sheetViews>
    <sheetView zoomScale="85" zoomScaleNormal="85" workbookViewId="0">
      <pane ySplit="14" topLeftCell="A15" activePane="bottomLeft" state="frozen"/>
      <selection activeCell="B8" sqref="B8:C11"/>
      <selection pane="bottomLeft" activeCell="A15" sqref="A15"/>
    </sheetView>
  </sheetViews>
  <sheetFormatPr defaultRowHeight="12.75" x14ac:dyDescent="0.2"/>
  <cols>
    <col min="1" max="2" width="18.7109375" style="3" customWidth="1"/>
    <col min="3" max="3" width="32.7109375" style="2" customWidth="1"/>
    <col min="4" max="6" width="18.7109375" style="10" customWidth="1"/>
    <col min="7" max="9" width="18.7109375" style="3" customWidth="1"/>
    <col min="10" max="16384" width="9.140625" style="1"/>
  </cols>
  <sheetData>
    <row r="1" spans="1:9" ht="23.25" customHeight="1" x14ac:dyDescent="0.2">
      <c r="A1" s="189" t="str">
        <f>+'VENDOR INFORMATION'!A1</f>
        <v>ITB016-23   Pollinator Habitat Site Spot Spraying Contract       7/27/22</v>
      </c>
      <c r="B1" s="190"/>
      <c r="C1" s="190"/>
      <c r="D1" s="190"/>
      <c r="E1" s="190"/>
      <c r="F1" s="190"/>
      <c r="G1" s="190"/>
      <c r="H1" s="190"/>
      <c r="I1" s="190"/>
    </row>
    <row r="2" spans="1:9" ht="15.75" customHeight="1" x14ac:dyDescent="0.2">
      <c r="A2" s="199" t="s">
        <v>27</v>
      </c>
      <c r="B2" s="199"/>
      <c r="C2" s="192" t="str">
        <f>IF('VENDOR INFORMATION'!D2="(insert vendor name here)","Enter vendor name on VENDOR INFORMATION tab",'VENDOR INFORMATION'!D2)</f>
        <v>Enter vendor name on VENDOR INFORMATION tab</v>
      </c>
      <c r="D2" s="192"/>
      <c r="E2" s="192"/>
      <c r="F2" s="192"/>
      <c r="G2" s="192"/>
      <c r="H2" s="192"/>
      <c r="I2" s="192"/>
    </row>
    <row r="3" spans="1:9" x14ac:dyDescent="0.2">
      <c r="A3" s="22"/>
      <c r="B3" s="23"/>
      <c r="C3" s="21"/>
      <c r="D3" s="23"/>
      <c r="E3" s="23"/>
      <c r="F3" s="23"/>
      <c r="G3" s="23"/>
      <c r="H3" s="23"/>
      <c r="I3" s="23"/>
    </row>
    <row r="4" spans="1:9" x14ac:dyDescent="0.2">
      <c r="B4" s="187" t="s">
        <v>138</v>
      </c>
      <c r="C4" s="187"/>
      <c r="D4" s="3"/>
      <c r="E4" s="3"/>
      <c r="F4" s="3"/>
    </row>
    <row r="5" spans="1:9" ht="15.75" customHeight="1" x14ac:dyDescent="0.25">
      <c r="B5" s="187"/>
      <c r="C5" s="187"/>
      <c r="D5" s="3"/>
      <c r="E5" s="3"/>
      <c r="F5" s="3"/>
      <c r="G5" s="34" t="s">
        <v>139</v>
      </c>
      <c r="H5" s="35">
        <v>13</v>
      </c>
    </row>
    <row r="6" spans="1:9" ht="15.75" customHeight="1" x14ac:dyDescent="0.25">
      <c r="B6" s="187"/>
      <c r="C6" s="187"/>
      <c r="D6" s="3"/>
      <c r="E6" s="3"/>
      <c r="F6" s="3"/>
      <c r="G6" s="34" t="s">
        <v>140</v>
      </c>
      <c r="H6" s="35">
        <v>29</v>
      </c>
    </row>
    <row r="7" spans="1:9" ht="15" customHeight="1" x14ac:dyDescent="0.25">
      <c r="B7" s="187"/>
      <c r="C7" s="187"/>
      <c r="D7" s="3"/>
      <c r="E7" s="3"/>
      <c r="F7" s="3"/>
      <c r="G7" s="34" t="s">
        <v>141</v>
      </c>
      <c r="H7" s="36">
        <f>SUM(I15:I44)</f>
        <v>88.259999999999991</v>
      </c>
    </row>
    <row r="8" spans="1:9" ht="15" x14ac:dyDescent="0.25">
      <c r="B8" s="200">
        <v>0</v>
      </c>
      <c r="C8" s="200"/>
      <c r="D8" s="3"/>
      <c r="E8" s="3"/>
      <c r="F8" s="3"/>
      <c r="G8" s="34"/>
    </row>
    <row r="9" spans="1:9" ht="15" x14ac:dyDescent="0.25">
      <c r="B9" s="200"/>
      <c r="C9" s="200"/>
      <c r="D9" s="3"/>
      <c r="E9" s="53"/>
      <c r="F9" s="3"/>
      <c r="G9" s="34" t="s">
        <v>148</v>
      </c>
      <c r="H9" s="8">
        <f>+B8/2</f>
        <v>0</v>
      </c>
    </row>
    <row r="10" spans="1:9" ht="15" x14ac:dyDescent="0.25">
      <c r="B10" s="200"/>
      <c r="C10" s="200"/>
      <c r="D10" s="3"/>
      <c r="E10" s="3"/>
      <c r="F10" s="3"/>
      <c r="G10" s="34"/>
    </row>
    <row r="11" spans="1:9" ht="15" x14ac:dyDescent="0.25">
      <c r="B11" s="200"/>
      <c r="C11" s="200"/>
      <c r="D11" s="3"/>
      <c r="E11" s="3"/>
      <c r="F11" s="3"/>
      <c r="G11" s="34" t="s">
        <v>149</v>
      </c>
      <c r="H11" s="8">
        <f>+B8/2</f>
        <v>0</v>
      </c>
    </row>
    <row r="12" spans="1:9" ht="15" x14ac:dyDescent="0.25">
      <c r="C12" s="4"/>
      <c r="D12" s="9"/>
      <c r="E12" s="9"/>
      <c r="F12" s="9"/>
      <c r="G12" s="34"/>
    </row>
    <row r="14" spans="1:9" s="139" customFormat="1" ht="42" x14ac:dyDescent="0.25">
      <c r="A14" s="54" t="s">
        <v>0</v>
      </c>
      <c r="B14" s="55" t="s">
        <v>1</v>
      </c>
      <c r="C14" s="56" t="s">
        <v>137</v>
      </c>
      <c r="D14" s="57" t="s">
        <v>124</v>
      </c>
      <c r="E14" s="57" t="s">
        <v>125</v>
      </c>
      <c r="F14" s="54" t="s">
        <v>62</v>
      </c>
      <c r="G14" s="54" t="s">
        <v>3</v>
      </c>
      <c r="H14" s="54" t="s">
        <v>2</v>
      </c>
      <c r="I14" s="58" t="s">
        <v>123</v>
      </c>
    </row>
    <row r="15" spans="1:9" s="7" customFormat="1" ht="15" x14ac:dyDescent="0.25">
      <c r="A15" s="42">
        <v>8</v>
      </c>
      <c r="B15" s="42" t="s">
        <v>22</v>
      </c>
      <c r="C15" s="37" t="s">
        <v>23</v>
      </c>
      <c r="D15" s="46">
        <v>2022</v>
      </c>
      <c r="E15" s="46">
        <v>2023</v>
      </c>
      <c r="F15" s="47" t="s">
        <v>58</v>
      </c>
      <c r="G15" s="47">
        <v>39.446685000000002</v>
      </c>
      <c r="H15" s="47">
        <v>-84.029595999999998</v>
      </c>
      <c r="I15" s="48">
        <v>1.5</v>
      </c>
    </row>
    <row r="16" spans="1:9" s="7" customFormat="1" ht="15" x14ac:dyDescent="0.25">
      <c r="A16" s="42">
        <v>8</v>
      </c>
      <c r="B16" s="42" t="s">
        <v>22</v>
      </c>
      <c r="C16" s="37" t="s">
        <v>144</v>
      </c>
      <c r="D16" s="46">
        <v>2022</v>
      </c>
      <c r="E16" s="46">
        <v>2023</v>
      </c>
      <c r="F16" s="47" t="s">
        <v>58</v>
      </c>
      <c r="G16" s="47">
        <v>39.382850068529002</v>
      </c>
      <c r="H16" s="47">
        <v>-84.218896844146698</v>
      </c>
      <c r="I16" s="48">
        <v>4</v>
      </c>
    </row>
    <row r="17" spans="1:9" s="7" customFormat="1" ht="15" x14ac:dyDescent="0.25">
      <c r="A17" s="42">
        <v>8</v>
      </c>
      <c r="B17" s="42" t="s">
        <v>22</v>
      </c>
      <c r="C17" s="37" t="s">
        <v>144</v>
      </c>
      <c r="D17" s="46">
        <v>2022</v>
      </c>
      <c r="E17" s="46">
        <v>2023</v>
      </c>
      <c r="F17" s="47" t="s">
        <v>59</v>
      </c>
      <c r="G17" s="47">
        <v>39.383596395822501</v>
      </c>
      <c r="H17" s="47">
        <v>-84.217577197311499</v>
      </c>
      <c r="I17" s="48">
        <v>1.6</v>
      </c>
    </row>
    <row r="18" spans="1:9" s="7" customFormat="1" ht="15" x14ac:dyDescent="0.25">
      <c r="A18" s="42">
        <v>8</v>
      </c>
      <c r="B18" s="42" t="s">
        <v>22</v>
      </c>
      <c r="C18" s="37" t="s">
        <v>145</v>
      </c>
      <c r="D18" s="46">
        <v>2022</v>
      </c>
      <c r="E18" s="46">
        <v>2023</v>
      </c>
      <c r="F18" s="47" t="s">
        <v>58</v>
      </c>
      <c r="G18" s="47">
        <v>39.493582883486198</v>
      </c>
      <c r="H18" s="47">
        <v>-84.322751078262399</v>
      </c>
      <c r="I18" s="48">
        <v>3.75</v>
      </c>
    </row>
    <row r="19" spans="1:9" s="7" customFormat="1" ht="15" x14ac:dyDescent="0.25">
      <c r="A19" s="42">
        <v>8</v>
      </c>
      <c r="B19" s="42" t="s">
        <v>22</v>
      </c>
      <c r="C19" s="37" t="s">
        <v>145</v>
      </c>
      <c r="D19" s="46">
        <v>2022</v>
      </c>
      <c r="E19" s="46">
        <v>2023</v>
      </c>
      <c r="F19" s="47" t="s">
        <v>59</v>
      </c>
      <c r="G19" s="47">
        <v>39.491678595882199</v>
      </c>
      <c r="H19" s="47">
        <v>-84.323030028000005</v>
      </c>
      <c r="I19" s="48">
        <v>3</v>
      </c>
    </row>
    <row r="20" spans="1:9" s="7" customFormat="1" ht="15" x14ac:dyDescent="0.25">
      <c r="A20" s="42">
        <v>8</v>
      </c>
      <c r="B20" s="42" t="s">
        <v>22</v>
      </c>
      <c r="C20" s="38" t="s">
        <v>24</v>
      </c>
      <c r="D20" s="140">
        <v>2022</v>
      </c>
      <c r="E20" s="140">
        <v>2023</v>
      </c>
      <c r="F20" s="47" t="s">
        <v>58</v>
      </c>
      <c r="G20" s="47">
        <v>39.358597091097998</v>
      </c>
      <c r="H20" s="47">
        <v>-84.261519554458701</v>
      </c>
      <c r="I20" s="48">
        <v>0.75</v>
      </c>
    </row>
    <row r="21" spans="1:9" s="7" customFormat="1" ht="15" x14ac:dyDescent="0.25">
      <c r="A21" s="42">
        <v>8</v>
      </c>
      <c r="B21" s="42" t="s">
        <v>18</v>
      </c>
      <c r="C21" s="38" t="s">
        <v>17</v>
      </c>
      <c r="D21" s="140">
        <v>2022</v>
      </c>
      <c r="E21" s="140">
        <v>2023</v>
      </c>
      <c r="F21" s="47" t="s">
        <v>58</v>
      </c>
      <c r="G21" s="47">
        <v>39.401770708521703</v>
      </c>
      <c r="H21" s="47">
        <v>-83.855154290841796</v>
      </c>
      <c r="I21" s="48">
        <v>4</v>
      </c>
    </row>
    <row r="22" spans="1:9" s="7" customFormat="1" ht="15" x14ac:dyDescent="0.25">
      <c r="A22" s="43">
        <v>7</v>
      </c>
      <c r="B22" s="44" t="s">
        <v>70</v>
      </c>
      <c r="C22" s="39" t="s">
        <v>184</v>
      </c>
      <c r="D22" s="141">
        <v>2022</v>
      </c>
      <c r="E22" s="141">
        <v>2023</v>
      </c>
      <c r="F22" s="49" t="s">
        <v>58</v>
      </c>
      <c r="G22" s="49">
        <v>39.856828760663802</v>
      </c>
      <c r="H22" s="49">
        <v>-84.328381656355901</v>
      </c>
      <c r="I22" s="50">
        <v>1</v>
      </c>
    </row>
    <row r="23" spans="1:9" s="7" customFormat="1" ht="15" x14ac:dyDescent="0.25">
      <c r="A23" s="42">
        <v>8</v>
      </c>
      <c r="B23" s="42" t="s">
        <v>19</v>
      </c>
      <c r="C23" s="37" t="s">
        <v>20</v>
      </c>
      <c r="D23" s="46">
        <v>2022</v>
      </c>
      <c r="E23" s="46">
        <v>2023</v>
      </c>
      <c r="F23" s="47" t="s">
        <v>59</v>
      </c>
      <c r="G23" s="47">
        <v>39.602664291643798</v>
      </c>
      <c r="H23" s="47">
        <v>-84.660110359863197</v>
      </c>
      <c r="I23" s="48">
        <v>4.25</v>
      </c>
    </row>
    <row r="24" spans="1:9" s="7" customFormat="1" ht="15" x14ac:dyDescent="0.25">
      <c r="A24" s="42">
        <v>8</v>
      </c>
      <c r="B24" s="42" t="s">
        <v>19</v>
      </c>
      <c r="C24" s="37" t="s">
        <v>20</v>
      </c>
      <c r="D24" s="46">
        <v>2022</v>
      </c>
      <c r="E24" s="46">
        <v>2023</v>
      </c>
      <c r="F24" s="47" t="s">
        <v>63</v>
      </c>
      <c r="G24" s="47">
        <v>39.606160887285</v>
      </c>
      <c r="H24" s="47">
        <v>-84.661043768600393</v>
      </c>
      <c r="I24" s="48">
        <v>5</v>
      </c>
    </row>
    <row r="25" spans="1:9" s="7" customFormat="1" ht="15" x14ac:dyDescent="0.25">
      <c r="A25" s="42">
        <v>8</v>
      </c>
      <c r="B25" s="42" t="s">
        <v>19</v>
      </c>
      <c r="C25" s="37" t="s">
        <v>20</v>
      </c>
      <c r="D25" s="46">
        <v>2022</v>
      </c>
      <c r="E25" s="46">
        <v>2023</v>
      </c>
      <c r="F25" s="47" t="s">
        <v>64</v>
      </c>
      <c r="G25" s="47">
        <v>39.610277220400803</v>
      </c>
      <c r="H25" s="47">
        <v>-84.661505108550898</v>
      </c>
      <c r="I25" s="48">
        <v>1.5</v>
      </c>
    </row>
    <row r="26" spans="1:9" s="7" customFormat="1" ht="15" x14ac:dyDescent="0.25">
      <c r="A26" s="42">
        <v>8</v>
      </c>
      <c r="B26" s="42" t="s">
        <v>19</v>
      </c>
      <c r="C26" s="37" t="s">
        <v>20</v>
      </c>
      <c r="D26" s="46">
        <v>2022</v>
      </c>
      <c r="E26" s="46">
        <v>2023</v>
      </c>
      <c r="F26" s="47" t="s">
        <v>65</v>
      </c>
      <c r="G26" s="47">
        <v>39.615517338579501</v>
      </c>
      <c r="H26" s="47">
        <v>-84.6614514643706</v>
      </c>
      <c r="I26" s="48">
        <v>4</v>
      </c>
    </row>
    <row r="27" spans="1:9" s="7" customFormat="1" ht="15" x14ac:dyDescent="0.25">
      <c r="A27" s="42">
        <v>8</v>
      </c>
      <c r="B27" s="42" t="s">
        <v>19</v>
      </c>
      <c r="C27" s="37" t="s">
        <v>20</v>
      </c>
      <c r="D27" s="46">
        <v>2022</v>
      </c>
      <c r="E27" s="46">
        <v>2023</v>
      </c>
      <c r="F27" s="47" t="s">
        <v>58</v>
      </c>
      <c r="G27" s="47">
        <v>39.576810459181097</v>
      </c>
      <c r="H27" s="47">
        <v>-84.652814751343399</v>
      </c>
      <c r="I27" s="48">
        <v>5</v>
      </c>
    </row>
    <row r="28" spans="1:9" s="7" customFormat="1" ht="15" x14ac:dyDescent="0.25">
      <c r="A28" s="43">
        <v>7</v>
      </c>
      <c r="B28" s="44" t="s">
        <v>115</v>
      </c>
      <c r="C28" s="40" t="s">
        <v>116</v>
      </c>
      <c r="D28" s="142">
        <v>2022</v>
      </c>
      <c r="E28" s="142">
        <v>2023</v>
      </c>
      <c r="F28" s="49" t="s">
        <v>58</v>
      </c>
      <c r="G28" s="49">
        <v>39.982963505895</v>
      </c>
      <c r="H28" s="49">
        <v>-84.202040944486001</v>
      </c>
      <c r="I28" s="50">
        <v>6.25</v>
      </c>
    </row>
    <row r="29" spans="1:9" s="133" customFormat="1" ht="15" x14ac:dyDescent="0.25">
      <c r="A29" s="43">
        <v>7</v>
      </c>
      <c r="B29" s="44" t="s">
        <v>115</v>
      </c>
      <c r="C29" s="40" t="s">
        <v>116</v>
      </c>
      <c r="D29" s="142">
        <v>2022</v>
      </c>
      <c r="E29" s="142">
        <v>2023</v>
      </c>
      <c r="F29" s="49" t="s">
        <v>59</v>
      </c>
      <c r="G29" s="49">
        <v>39.983744478900697</v>
      </c>
      <c r="H29" s="49">
        <v>-84.201236281781604</v>
      </c>
      <c r="I29" s="50">
        <v>2.25</v>
      </c>
    </row>
    <row r="30" spans="1:9" s="7" customFormat="1" ht="15" x14ac:dyDescent="0.25">
      <c r="A30" s="43">
        <v>7</v>
      </c>
      <c r="B30" s="44" t="s">
        <v>115</v>
      </c>
      <c r="C30" s="40" t="s">
        <v>116</v>
      </c>
      <c r="D30" s="142">
        <v>2022</v>
      </c>
      <c r="E30" s="142">
        <v>2023</v>
      </c>
      <c r="F30" s="49" t="s">
        <v>63</v>
      </c>
      <c r="G30" s="49">
        <v>39.985224192745797</v>
      </c>
      <c r="H30" s="49">
        <v>-84.201086078076798</v>
      </c>
      <c r="I30" s="50">
        <v>1</v>
      </c>
    </row>
    <row r="31" spans="1:9" s="7" customFormat="1" ht="15" x14ac:dyDescent="0.25">
      <c r="A31" s="43">
        <v>7</v>
      </c>
      <c r="B31" s="44" t="s">
        <v>115</v>
      </c>
      <c r="C31" s="40" t="s">
        <v>116</v>
      </c>
      <c r="D31" s="142">
        <v>2022</v>
      </c>
      <c r="E31" s="142">
        <v>2023</v>
      </c>
      <c r="F31" s="49" t="s">
        <v>64</v>
      </c>
      <c r="G31" s="49">
        <v>39.984402133455099</v>
      </c>
      <c r="H31" s="49">
        <v>-84.199530396848303</v>
      </c>
      <c r="I31" s="50">
        <v>2.5</v>
      </c>
    </row>
    <row r="32" spans="1:9" s="7" customFormat="1" ht="15" x14ac:dyDescent="0.25">
      <c r="A32" s="43">
        <v>7</v>
      </c>
      <c r="B32" s="44" t="s">
        <v>115</v>
      </c>
      <c r="C32" s="41" t="s">
        <v>117</v>
      </c>
      <c r="D32" s="143">
        <v>2022</v>
      </c>
      <c r="E32" s="143">
        <v>2023</v>
      </c>
      <c r="F32" s="49" t="s">
        <v>58</v>
      </c>
      <c r="G32" s="49">
        <v>40.130433367933897</v>
      </c>
      <c r="H32" s="49">
        <v>-84.216385398299394</v>
      </c>
      <c r="I32" s="50">
        <v>5.5</v>
      </c>
    </row>
    <row r="33" spans="1:9" s="7" customFormat="1" ht="15" x14ac:dyDescent="0.25">
      <c r="A33" s="43">
        <v>7</v>
      </c>
      <c r="B33" s="45" t="s">
        <v>21</v>
      </c>
      <c r="C33" s="144" t="s">
        <v>71</v>
      </c>
      <c r="D33" s="145">
        <v>2022</v>
      </c>
      <c r="E33" s="145">
        <v>2023</v>
      </c>
      <c r="F33" s="51" t="s">
        <v>58</v>
      </c>
      <c r="G33" s="51">
        <v>40.2681347892592</v>
      </c>
      <c r="H33" s="51">
        <v>-84.184370082590405</v>
      </c>
      <c r="I33" s="52">
        <v>3.75</v>
      </c>
    </row>
    <row r="34" spans="1:9" s="7" customFormat="1" ht="15" x14ac:dyDescent="0.25">
      <c r="A34" s="43">
        <v>7</v>
      </c>
      <c r="B34" s="45" t="s">
        <v>21</v>
      </c>
      <c r="C34" s="144" t="s">
        <v>71</v>
      </c>
      <c r="D34" s="145">
        <v>2022</v>
      </c>
      <c r="E34" s="145">
        <v>2023</v>
      </c>
      <c r="F34" s="51" t="s">
        <v>59</v>
      </c>
      <c r="G34" s="51">
        <v>40.267078735218497</v>
      </c>
      <c r="H34" s="51">
        <v>-84.183983844492303</v>
      </c>
      <c r="I34" s="52">
        <v>2</v>
      </c>
    </row>
    <row r="35" spans="1:9" s="7" customFormat="1" ht="15" x14ac:dyDescent="0.25">
      <c r="A35" s="43">
        <v>7</v>
      </c>
      <c r="B35" s="45" t="s">
        <v>21</v>
      </c>
      <c r="C35" s="144" t="s">
        <v>71</v>
      </c>
      <c r="D35" s="145">
        <v>2022</v>
      </c>
      <c r="E35" s="145">
        <v>2023</v>
      </c>
      <c r="F35" s="51" t="s">
        <v>63</v>
      </c>
      <c r="G35" s="51">
        <v>40.2673734496327</v>
      </c>
      <c r="H35" s="51">
        <v>-84.182610553476806</v>
      </c>
      <c r="I35" s="52">
        <v>1.75</v>
      </c>
    </row>
    <row r="36" spans="1:9" s="7" customFormat="1" ht="15" x14ac:dyDescent="0.25">
      <c r="A36" s="43">
        <v>7</v>
      </c>
      <c r="B36" s="44" t="s">
        <v>16</v>
      </c>
      <c r="C36" s="41" t="s">
        <v>114</v>
      </c>
      <c r="D36" s="143">
        <v>2022</v>
      </c>
      <c r="E36" s="143">
        <v>2023</v>
      </c>
      <c r="F36" s="49" t="s">
        <v>58</v>
      </c>
      <c r="G36" s="49">
        <v>40.433028206509398</v>
      </c>
      <c r="H36" s="49">
        <v>-83.805313685640002</v>
      </c>
      <c r="I36" s="50">
        <v>4.5</v>
      </c>
    </row>
    <row r="37" spans="1:9" s="7" customFormat="1" ht="15" x14ac:dyDescent="0.25">
      <c r="A37" s="43">
        <v>7</v>
      </c>
      <c r="B37" s="44" t="s">
        <v>16</v>
      </c>
      <c r="C37" s="40" t="s">
        <v>146</v>
      </c>
      <c r="D37" s="142">
        <v>2022</v>
      </c>
      <c r="E37" s="142">
        <v>2023</v>
      </c>
      <c r="F37" s="49" t="s">
        <v>58</v>
      </c>
      <c r="G37" s="49">
        <v>40.325801587370002</v>
      </c>
      <c r="H37" s="49">
        <v>-83.663997283540496</v>
      </c>
      <c r="I37" s="50">
        <v>2</v>
      </c>
    </row>
    <row r="38" spans="1:9" s="7" customFormat="1" ht="15" x14ac:dyDescent="0.25">
      <c r="A38" s="43">
        <v>7</v>
      </c>
      <c r="B38" s="44" t="s">
        <v>16</v>
      </c>
      <c r="C38" s="40" t="s">
        <v>146</v>
      </c>
      <c r="D38" s="142">
        <v>2022</v>
      </c>
      <c r="E38" s="142">
        <v>2023</v>
      </c>
      <c r="F38" s="49" t="s">
        <v>59</v>
      </c>
      <c r="G38" s="49">
        <v>40.325556204392299</v>
      </c>
      <c r="H38" s="49">
        <v>-83.662387958131504</v>
      </c>
      <c r="I38" s="50">
        <v>2.5</v>
      </c>
    </row>
    <row r="39" spans="1:9" s="7" customFormat="1" ht="15" x14ac:dyDescent="0.25">
      <c r="A39" s="43">
        <v>7</v>
      </c>
      <c r="B39" s="44" t="s">
        <v>16</v>
      </c>
      <c r="C39" s="40" t="s">
        <v>146</v>
      </c>
      <c r="D39" s="142">
        <v>2022</v>
      </c>
      <c r="E39" s="142">
        <v>2023</v>
      </c>
      <c r="F39" s="49" t="s">
        <v>63</v>
      </c>
      <c r="G39" s="49">
        <v>40.324476508692896</v>
      </c>
      <c r="H39" s="49">
        <v>-83.662581077180604</v>
      </c>
      <c r="I39" s="50">
        <v>2.5</v>
      </c>
    </row>
    <row r="40" spans="1:9" s="7" customFormat="1" ht="15" x14ac:dyDescent="0.25">
      <c r="A40" s="43">
        <v>7</v>
      </c>
      <c r="B40" s="44" t="s">
        <v>16</v>
      </c>
      <c r="C40" s="40" t="s">
        <v>146</v>
      </c>
      <c r="D40" s="142">
        <v>2022</v>
      </c>
      <c r="E40" s="142">
        <v>2023</v>
      </c>
      <c r="F40" s="49" t="s">
        <v>64</v>
      </c>
      <c r="G40" s="49">
        <v>40.324754613781899</v>
      </c>
      <c r="H40" s="49">
        <v>-83.664168944917407</v>
      </c>
      <c r="I40" s="50">
        <v>2.5</v>
      </c>
    </row>
    <row r="41" spans="1:9" s="7" customFormat="1" ht="15" x14ac:dyDescent="0.25">
      <c r="A41" s="43">
        <v>7</v>
      </c>
      <c r="B41" s="44" t="s">
        <v>16</v>
      </c>
      <c r="C41" s="40" t="s">
        <v>147</v>
      </c>
      <c r="D41" s="142">
        <v>2022</v>
      </c>
      <c r="E41" s="142">
        <v>2023</v>
      </c>
      <c r="F41" s="49" t="s">
        <v>58</v>
      </c>
      <c r="G41" s="49">
        <v>40.323705118678902</v>
      </c>
      <c r="H41" s="49">
        <v>-83.588023537507794</v>
      </c>
      <c r="I41" s="50">
        <v>1.5</v>
      </c>
    </row>
    <row r="42" spans="1:9" s="7" customFormat="1" ht="15" x14ac:dyDescent="0.25">
      <c r="A42" s="43">
        <v>7</v>
      </c>
      <c r="B42" s="44" t="s">
        <v>16</v>
      </c>
      <c r="C42" s="40" t="s">
        <v>147</v>
      </c>
      <c r="D42" s="142">
        <v>2022</v>
      </c>
      <c r="E42" s="142">
        <v>2023</v>
      </c>
      <c r="F42" s="49" t="s">
        <v>59</v>
      </c>
      <c r="G42" s="49">
        <v>40.323214336588997</v>
      </c>
      <c r="H42" s="49">
        <v>-83.586221093049701</v>
      </c>
      <c r="I42" s="50">
        <v>2.5</v>
      </c>
    </row>
    <row r="43" spans="1:9" s="7" customFormat="1" ht="15" x14ac:dyDescent="0.25">
      <c r="A43" s="43">
        <v>7</v>
      </c>
      <c r="B43" s="44" t="s">
        <v>16</v>
      </c>
      <c r="C43" s="40" t="s">
        <v>147</v>
      </c>
      <c r="D43" s="142">
        <v>2022</v>
      </c>
      <c r="E43" s="142">
        <v>2023</v>
      </c>
      <c r="F43" s="49" t="s">
        <v>63</v>
      </c>
      <c r="G43" s="49">
        <v>40.321202092715701</v>
      </c>
      <c r="H43" s="49">
        <v>-83.584654682985004</v>
      </c>
      <c r="I43" s="50">
        <v>3.75</v>
      </c>
    </row>
    <row r="44" spans="1:9" s="7" customFormat="1" ht="15" x14ac:dyDescent="0.25">
      <c r="A44" s="43">
        <v>7</v>
      </c>
      <c r="B44" s="44" t="s">
        <v>68</v>
      </c>
      <c r="C44" s="40" t="s">
        <v>69</v>
      </c>
      <c r="D44" s="142">
        <v>2022</v>
      </c>
      <c r="E44" s="142">
        <v>2023</v>
      </c>
      <c r="F44" s="49" t="s">
        <v>58</v>
      </c>
      <c r="G44" s="49">
        <v>40.055092000000002</v>
      </c>
      <c r="H44" s="49">
        <v>-84.636302999999998</v>
      </c>
      <c r="I44" s="50">
        <v>2.16</v>
      </c>
    </row>
    <row r="45" spans="1:9" x14ac:dyDescent="0.2">
      <c r="H45" s="137" t="s">
        <v>26</v>
      </c>
      <c r="I45" s="138">
        <f>SUM(I15:I44)</f>
        <v>88.259999999999991</v>
      </c>
    </row>
    <row r="47" spans="1:9" x14ac:dyDescent="0.2">
      <c r="C47" s="1"/>
      <c r="D47" s="3"/>
      <c r="E47" s="3"/>
      <c r="F47" s="3"/>
    </row>
    <row r="48" spans="1:9" x14ac:dyDescent="0.2">
      <c r="C48" s="1"/>
      <c r="D48" s="3"/>
      <c r="E48" s="3"/>
      <c r="F48" s="3"/>
    </row>
    <row r="49" spans="3:6" x14ac:dyDescent="0.2">
      <c r="C49" s="1"/>
      <c r="D49" s="3"/>
      <c r="E49" s="3"/>
      <c r="F49" s="3"/>
    </row>
    <row r="50" spans="3:6" x14ac:dyDescent="0.2">
      <c r="C50" s="1"/>
      <c r="D50" s="3"/>
      <c r="E50" s="3"/>
      <c r="F50" s="3"/>
    </row>
    <row r="51" spans="3:6" x14ac:dyDescent="0.2">
      <c r="C51" s="1"/>
      <c r="D51" s="3"/>
      <c r="E51" s="3"/>
      <c r="F51" s="3"/>
    </row>
    <row r="52" spans="3:6" x14ac:dyDescent="0.2">
      <c r="C52" s="1"/>
      <c r="D52" s="3"/>
      <c r="E52" s="3"/>
      <c r="F52" s="3"/>
    </row>
    <row r="53" spans="3:6" x14ac:dyDescent="0.2">
      <c r="C53" s="1"/>
      <c r="D53" s="3"/>
      <c r="E53" s="3"/>
      <c r="F53" s="3"/>
    </row>
    <row r="54" spans="3:6" x14ac:dyDescent="0.2">
      <c r="C54" s="1"/>
      <c r="D54" s="3"/>
      <c r="E54" s="3"/>
      <c r="F54" s="3"/>
    </row>
    <row r="55" spans="3:6" x14ac:dyDescent="0.2">
      <c r="C55" s="1"/>
      <c r="D55" s="3"/>
      <c r="E55" s="3"/>
      <c r="F55" s="3"/>
    </row>
    <row r="56" spans="3:6" x14ac:dyDescent="0.2">
      <c r="C56" s="1"/>
      <c r="D56" s="3"/>
      <c r="E56" s="3"/>
      <c r="F56" s="3"/>
    </row>
    <row r="57" spans="3:6" x14ac:dyDescent="0.2">
      <c r="C57" s="1"/>
      <c r="D57" s="3"/>
      <c r="E57" s="3"/>
      <c r="F57" s="3"/>
    </row>
    <row r="58" spans="3:6" x14ac:dyDescent="0.2">
      <c r="C58" s="1"/>
      <c r="D58" s="3"/>
      <c r="E58" s="3"/>
      <c r="F58" s="3"/>
    </row>
    <row r="59" spans="3:6" x14ac:dyDescent="0.2">
      <c r="C59" s="1"/>
      <c r="D59" s="3"/>
      <c r="E59" s="3"/>
      <c r="F59" s="3"/>
    </row>
    <row r="60" spans="3:6" x14ac:dyDescent="0.2">
      <c r="C60" s="1"/>
      <c r="D60" s="3"/>
      <c r="E60" s="3"/>
      <c r="F60" s="3"/>
    </row>
    <row r="61" spans="3:6" x14ac:dyDescent="0.2">
      <c r="C61" s="1"/>
      <c r="D61" s="3"/>
      <c r="E61" s="3"/>
      <c r="F61" s="3"/>
    </row>
    <row r="62" spans="3:6" x14ac:dyDescent="0.2">
      <c r="C62" s="1"/>
      <c r="D62" s="3"/>
      <c r="E62" s="3"/>
      <c r="F62" s="3"/>
    </row>
    <row r="63" spans="3:6" x14ac:dyDescent="0.2">
      <c r="C63" s="1"/>
      <c r="D63" s="3"/>
      <c r="E63" s="3"/>
      <c r="F63" s="3"/>
    </row>
    <row r="64" spans="3:6" x14ac:dyDescent="0.2">
      <c r="C64" s="1"/>
      <c r="D64" s="3"/>
      <c r="E64" s="3"/>
      <c r="F64" s="3"/>
    </row>
    <row r="65" spans="3:6" x14ac:dyDescent="0.2">
      <c r="C65" s="1"/>
      <c r="D65" s="3"/>
      <c r="E65" s="3"/>
      <c r="F65" s="3"/>
    </row>
    <row r="66" spans="3:6" x14ac:dyDescent="0.2">
      <c r="C66" s="1"/>
      <c r="D66" s="3"/>
      <c r="E66" s="3"/>
      <c r="F66" s="3"/>
    </row>
    <row r="67" spans="3:6" x14ac:dyDescent="0.2">
      <c r="C67" s="1"/>
      <c r="D67" s="3"/>
      <c r="E67" s="3"/>
      <c r="F67" s="3"/>
    </row>
    <row r="68" spans="3:6" x14ac:dyDescent="0.2">
      <c r="C68" s="1"/>
      <c r="D68" s="3"/>
      <c r="E68" s="3"/>
      <c r="F68" s="3"/>
    </row>
    <row r="69" spans="3:6" x14ac:dyDescent="0.2">
      <c r="C69" s="1"/>
      <c r="D69" s="3"/>
      <c r="E69" s="3"/>
      <c r="F69" s="3"/>
    </row>
    <row r="70" spans="3:6" x14ac:dyDescent="0.2">
      <c r="C70" s="1"/>
      <c r="D70" s="3"/>
      <c r="E70" s="3"/>
      <c r="F70" s="3"/>
    </row>
    <row r="71" spans="3:6" x14ac:dyDescent="0.2">
      <c r="C71" s="1"/>
      <c r="D71" s="3"/>
      <c r="E71" s="3"/>
      <c r="F71" s="3"/>
    </row>
    <row r="72" spans="3:6" x14ac:dyDescent="0.2">
      <c r="C72" s="1"/>
      <c r="D72" s="3"/>
      <c r="E72" s="3"/>
      <c r="F72" s="3"/>
    </row>
    <row r="73" spans="3:6" x14ac:dyDescent="0.2">
      <c r="C73" s="1"/>
      <c r="D73" s="3"/>
      <c r="E73" s="3"/>
      <c r="F73" s="3"/>
    </row>
    <row r="74" spans="3:6" x14ac:dyDescent="0.2">
      <c r="C74" s="1"/>
      <c r="D74" s="3"/>
      <c r="E74" s="3"/>
      <c r="F74" s="3"/>
    </row>
    <row r="75" spans="3:6" x14ac:dyDescent="0.2">
      <c r="C75" s="1"/>
      <c r="D75" s="3"/>
      <c r="E75" s="3"/>
      <c r="F75" s="3"/>
    </row>
    <row r="76" spans="3:6" x14ac:dyDescent="0.2">
      <c r="C76" s="1"/>
      <c r="D76" s="3"/>
      <c r="E76" s="3"/>
      <c r="F76" s="3"/>
    </row>
    <row r="77" spans="3:6" x14ac:dyDescent="0.2">
      <c r="C77" s="1"/>
      <c r="D77" s="3"/>
      <c r="E77" s="3"/>
      <c r="F77" s="3"/>
    </row>
    <row r="78" spans="3:6" x14ac:dyDescent="0.2">
      <c r="C78" s="1"/>
      <c r="D78" s="3"/>
      <c r="E78" s="3"/>
      <c r="F78" s="3"/>
    </row>
    <row r="79" spans="3:6" x14ac:dyDescent="0.2">
      <c r="C79" s="1"/>
      <c r="D79" s="3"/>
      <c r="E79" s="3"/>
      <c r="F79" s="3"/>
    </row>
    <row r="80" spans="3:6" x14ac:dyDescent="0.2">
      <c r="C80" s="1"/>
      <c r="D80" s="3"/>
      <c r="E80" s="3"/>
      <c r="F80" s="3"/>
    </row>
    <row r="81" spans="3:6" x14ac:dyDescent="0.2">
      <c r="C81" s="1"/>
      <c r="D81" s="3"/>
      <c r="E81" s="3"/>
      <c r="F81" s="3"/>
    </row>
    <row r="82" spans="3:6" x14ac:dyDescent="0.2">
      <c r="C82" s="1"/>
      <c r="D82" s="3"/>
      <c r="E82" s="3"/>
      <c r="F82" s="3"/>
    </row>
    <row r="83" spans="3:6" x14ac:dyDescent="0.2">
      <c r="C83" s="1"/>
      <c r="D83" s="3"/>
      <c r="E83" s="3"/>
      <c r="F83" s="3"/>
    </row>
    <row r="84" spans="3:6" x14ac:dyDescent="0.2">
      <c r="C84" s="1"/>
      <c r="D84" s="3"/>
      <c r="E84" s="3"/>
      <c r="F84" s="3"/>
    </row>
    <row r="85" spans="3:6" x14ac:dyDescent="0.2">
      <c r="C85" s="1"/>
      <c r="D85" s="3"/>
      <c r="E85" s="3"/>
      <c r="F85" s="3"/>
    </row>
    <row r="86" spans="3:6" x14ac:dyDescent="0.2">
      <c r="C86" s="1"/>
      <c r="D86" s="3"/>
      <c r="E86" s="3"/>
      <c r="F86" s="3"/>
    </row>
    <row r="87" spans="3:6" x14ac:dyDescent="0.2">
      <c r="C87" s="1"/>
      <c r="D87" s="3"/>
      <c r="E87" s="3"/>
      <c r="F87" s="3"/>
    </row>
    <row r="88" spans="3:6" x14ac:dyDescent="0.2">
      <c r="C88" s="1"/>
      <c r="D88" s="3"/>
      <c r="E88" s="3"/>
      <c r="F88" s="3"/>
    </row>
    <row r="89" spans="3:6" x14ac:dyDescent="0.2">
      <c r="C89" s="1"/>
      <c r="D89" s="3"/>
      <c r="E89" s="3"/>
      <c r="F89" s="3"/>
    </row>
    <row r="90" spans="3:6" x14ac:dyDescent="0.2">
      <c r="C90" s="1"/>
      <c r="D90" s="3"/>
      <c r="E90" s="3"/>
      <c r="F90" s="3"/>
    </row>
    <row r="91" spans="3:6" x14ac:dyDescent="0.2">
      <c r="C91" s="1"/>
      <c r="D91" s="3"/>
      <c r="E91" s="3"/>
      <c r="F91" s="3"/>
    </row>
    <row r="92" spans="3:6" x14ac:dyDescent="0.2">
      <c r="C92" s="1"/>
      <c r="D92" s="3"/>
      <c r="E92" s="3"/>
      <c r="F92" s="3"/>
    </row>
    <row r="93" spans="3:6" x14ac:dyDescent="0.2">
      <c r="C93" s="1"/>
      <c r="D93" s="3"/>
      <c r="E93" s="3"/>
      <c r="F93" s="3"/>
    </row>
    <row r="94" spans="3:6" x14ac:dyDescent="0.2">
      <c r="C94" s="1"/>
      <c r="D94" s="3"/>
      <c r="E94" s="3"/>
      <c r="F94" s="3"/>
    </row>
    <row r="95" spans="3:6" x14ac:dyDescent="0.2">
      <c r="C95" s="1"/>
      <c r="D95" s="3"/>
      <c r="E95" s="3"/>
      <c r="F95" s="3"/>
    </row>
    <row r="96" spans="3:6" x14ac:dyDescent="0.2">
      <c r="C96" s="1"/>
      <c r="D96" s="3"/>
      <c r="E96" s="3"/>
      <c r="F96" s="3"/>
    </row>
    <row r="97" spans="3:6" x14ac:dyDescent="0.2">
      <c r="C97" s="1"/>
      <c r="D97" s="3"/>
      <c r="E97" s="3"/>
      <c r="F97" s="3"/>
    </row>
    <row r="98" spans="3:6" x14ac:dyDescent="0.2">
      <c r="C98" s="1"/>
      <c r="D98" s="3"/>
      <c r="E98" s="3"/>
      <c r="F98" s="3"/>
    </row>
    <row r="99" spans="3:6" x14ac:dyDescent="0.2">
      <c r="C99" s="1"/>
      <c r="D99" s="3"/>
      <c r="E99" s="3"/>
      <c r="F99" s="3"/>
    </row>
    <row r="100" spans="3:6" x14ac:dyDescent="0.2">
      <c r="C100" s="1"/>
      <c r="D100" s="3"/>
      <c r="E100" s="3"/>
      <c r="F100" s="3"/>
    </row>
    <row r="101" spans="3:6" x14ac:dyDescent="0.2">
      <c r="C101" s="1"/>
      <c r="D101" s="3"/>
      <c r="E101" s="3"/>
      <c r="F101" s="3"/>
    </row>
    <row r="102" spans="3:6" x14ac:dyDescent="0.2">
      <c r="C102" s="1"/>
      <c r="D102" s="3"/>
      <c r="E102" s="3"/>
      <c r="F102" s="3"/>
    </row>
    <row r="103" spans="3:6" x14ac:dyDescent="0.2">
      <c r="C103" s="1"/>
      <c r="D103" s="3"/>
      <c r="E103" s="3"/>
      <c r="F103" s="3"/>
    </row>
    <row r="104" spans="3:6" x14ac:dyDescent="0.2">
      <c r="C104" s="1"/>
      <c r="D104" s="3"/>
      <c r="E104" s="3"/>
      <c r="F104" s="3"/>
    </row>
    <row r="105" spans="3:6" x14ac:dyDescent="0.2">
      <c r="C105" s="1"/>
      <c r="D105" s="3"/>
      <c r="E105" s="3"/>
      <c r="F105" s="3"/>
    </row>
    <row r="106" spans="3:6" x14ac:dyDescent="0.2">
      <c r="C106" s="1"/>
      <c r="D106" s="3"/>
      <c r="E106" s="3"/>
      <c r="F106" s="3"/>
    </row>
    <row r="107" spans="3:6" x14ac:dyDescent="0.2">
      <c r="C107" s="1"/>
      <c r="D107" s="3"/>
      <c r="E107" s="3"/>
      <c r="F107" s="3"/>
    </row>
    <row r="108" spans="3:6" x14ac:dyDescent="0.2">
      <c r="C108" s="1"/>
      <c r="D108" s="3"/>
      <c r="E108" s="3"/>
      <c r="F108" s="3"/>
    </row>
    <row r="109" spans="3:6" x14ac:dyDescent="0.2">
      <c r="C109" s="1"/>
      <c r="D109" s="3"/>
      <c r="E109" s="3"/>
      <c r="F109" s="3"/>
    </row>
    <row r="110" spans="3:6" x14ac:dyDescent="0.2">
      <c r="C110" s="1"/>
      <c r="D110" s="3"/>
      <c r="E110" s="3"/>
      <c r="F110" s="3"/>
    </row>
    <row r="111" spans="3:6" x14ac:dyDescent="0.2">
      <c r="C111" s="1"/>
      <c r="D111" s="3"/>
      <c r="E111" s="3"/>
      <c r="F111" s="3"/>
    </row>
    <row r="112" spans="3:6" x14ac:dyDescent="0.2">
      <c r="C112" s="1"/>
      <c r="D112" s="3"/>
      <c r="E112" s="3"/>
      <c r="F112" s="3"/>
    </row>
    <row r="113" spans="3:6" x14ac:dyDescent="0.2">
      <c r="C113" s="1"/>
      <c r="D113" s="3"/>
      <c r="E113" s="3"/>
      <c r="F113" s="3"/>
    </row>
    <row r="114" spans="3:6" x14ac:dyDescent="0.2">
      <c r="C114" s="1"/>
      <c r="D114" s="3"/>
      <c r="E114" s="3"/>
      <c r="F114" s="3"/>
    </row>
    <row r="115" spans="3:6" x14ac:dyDescent="0.2">
      <c r="C115" s="1"/>
      <c r="D115" s="3"/>
      <c r="E115" s="3"/>
      <c r="F115" s="3"/>
    </row>
    <row r="116" spans="3:6" x14ac:dyDescent="0.2">
      <c r="C116" s="1"/>
      <c r="D116" s="3"/>
      <c r="E116" s="3"/>
      <c r="F116" s="3"/>
    </row>
    <row r="117" spans="3:6" x14ac:dyDescent="0.2">
      <c r="C117" s="1"/>
      <c r="D117" s="3"/>
      <c r="E117" s="3"/>
      <c r="F117" s="3"/>
    </row>
    <row r="118" spans="3:6" x14ac:dyDescent="0.2">
      <c r="C118" s="1"/>
      <c r="D118" s="3"/>
      <c r="E118" s="3"/>
      <c r="F118" s="3"/>
    </row>
    <row r="119" spans="3:6" x14ac:dyDescent="0.2">
      <c r="C119" s="1"/>
      <c r="D119" s="3"/>
      <c r="E119" s="3"/>
      <c r="F119" s="3"/>
    </row>
    <row r="120" spans="3:6" x14ac:dyDescent="0.2">
      <c r="C120" s="1"/>
      <c r="D120" s="3"/>
      <c r="E120" s="3"/>
      <c r="F120" s="3"/>
    </row>
    <row r="121" spans="3:6" x14ac:dyDescent="0.2">
      <c r="C121" s="1"/>
      <c r="D121" s="3"/>
      <c r="E121" s="3"/>
      <c r="F121" s="3"/>
    </row>
    <row r="122" spans="3:6" x14ac:dyDescent="0.2">
      <c r="C122" s="1"/>
      <c r="D122" s="3"/>
      <c r="E122" s="3"/>
      <c r="F122" s="3"/>
    </row>
    <row r="123" spans="3:6" x14ac:dyDescent="0.2">
      <c r="C123" s="1"/>
      <c r="D123" s="3"/>
      <c r="E123" s="3"/>
      <c r="F123" s="3"/>
    </row>
    <row r="124" spans="3:6" x14ac:dyDescent="0.2">
      <c r="C124" s="1"/>
      <c r="D124" s="3"/>
      <c r="E124" s="3"/>
      <c r="F124" s="3"/>
    </row>
    <row r="125" spans="3:6" x14ac:dyDescent="0.2">
      <c r="C125" s="1"/>
      <c r="D125" s="3"/>
      <c r="E125" s="3"/>
      <c r="F125" s="3"/>
    </row>
    <row r="126" spans="3:6" x14ac:dyDescent="0.2">
      <c r="C126" s="1"/>
      <c r="D126" s="3"/>
      <c r="E126" s="3"/>
      <c r="F126" s="3"/>
    </row>
    <row r="127" spans="3:6" x14ac:dyDescent="0.2">
      <c r="C127" s="1"/>
      <c r="D127" s="3"/>
      <c r="E127" s="3"/>
      <c r="F127" s="3"/>
    </row>
    <row r="128" spans="3:6" x14ac:dyDescent="0.2">
      <c r="C128" s="1"/>
      <c r="D128" s="3"/>
      <c r="E128" s="3"/>
      <c r="F128" s="3"/>
    </row>
    <row r="129" spans="3:6" x14ac:dyDescent="0.2">
      <c r="C129" s="1"/>
      <c r="D129" s="3"/>
      <c r="E129" s="3"/>
      <c r="F129" s="3"/>
    </row>
    <row r="130" spans="3:6" x14ac:dyDescent="0.2">
      <c r="C130" s="1"/>
      <c r="D130" s="3"/>
      <c r="E130" s="3"/>
      <c r="F130" s="3"/>
    </row>
    <row r="131" spans="3:6" x14ac:dyDescent="0.2">
      <c r="C131" s="1"/>
      <c r="D131" s="3"/>
      <c r="E131" s="3"/>
      <c r="F131" s="3"/>
    </row>
    <row r="132" spans="3:6" x14ac:dyDescent="0.2">
      <c r="C132" s="1"/>
      <c r="D132" s="3"/>
      <c r="E132" s="3"/>
      <c r="F132" s="3"/>
    </row>
    <row r="133" spans="3:6" x14ac:dyDescent="0.2">
      <c r="C133" s="1"/>
      <c r="D133" s="3"/>
      <c r="E133" s="3"/>
      <c r="F133" s="3"/>
    </row>
    <row r="134" spans="3:6" x14ac:dyDescent="0.2">
      <c r="C134" s="1"/>
      <c r="D134" s="3"/>
      <c r="E134" s="3"/>
      <c r="F134" s="3"/>
    </row>
    <row r="135" spans="3:6" x14ac:dyDescent="0.2">
      <c r="C135" s="1"/>
      <c r="D135" s="3"/>
      <c r="E135" s="3"/>
      <c r="F135" s="3"/>
    </row>
    <row r="136" spans="3:6" x14ac:dyDescent="0.2">
      <c r="C136" s="1"/>
      <c r="D136" s="3"/>
      <c r="E136" s="3"/>
      <c r="F136" s="3"/>
    </row>
    <row r="137" spans="3:6" x14ac:dyDescent="0.2">
      <c r="C137" s="1"/>
      <c r="D137" s="3"/>
      <c r="E137" s="3"/>
      <c r="F137" s="3"/>
    </row>
    <row r="138" spans="3:6" x14ac:dyDescent="0.2">
      <c r="C138" s="1"/>
      <c r="D138" s="3"/>
      <c r="E138" s="3"/>
      <c r="F138" s="3"/>
    </row>
    <row r="139" spans="3:6" x14ac:dyDescent="0.2">
      <c r="C139" s="1"/>
      <c r="D139" s="3"/>
      <c r="E139" s="3"/>
      <c r="F139" s="3"/>
    </row>
    <row r="140" spans="3:6" x14ac:dyDescent="0.2">
      <c r="C140" s="1"/>
      <c r="D140" s="3"/>
      <c r="E140" s="3"/>
      <c r="F140" s="3"/>
    </row>
    <row r="141" spans="3:6" x14ac:dyDescent="0.2">
      <c r="C141" s="1"/>
      <c r="D141" s="3"/>
      <c r="E141" s="3"/>
      <c r="F141" s="3"/>
    </row>
    <row r="142" spans="3:6" x14ac:dyDescent="0.2">
      <c r="C142" s="1"/>
      <c r="D142" s="3"/>
      <c r="E142" s="3"/>
      <c r="F142" s="3"/>
    </row>
    <row r="143" spans="3:6" x14ac:dyDescent="0.2">
      <c r="C143" s="1"/>
      <c r="D143" s="3"/>
      <c r="E143" s="3"/>
      <c r="F143" s="3"/>
    </row>
    <row r="144" spans="3:6" x14ac:dyDescent="0.2">
      <c r="C144" s="1"/>
      <c r="D144" s="3"/>
      <c r="E144" s="3"/>
      <c r="F144" s="3"/>
    </row>
    <row r="145" spans="3:6" x14ac:dyDescent="0.2">
      <c r="C145" s="1"/>
      <c r="D145" s="3"/>
      <c r="E145" s="3"/>
      <c r="F145" s="3"/>
    </row>
    <row r="146" spans="3:6" x14ac:dyDescent="0.2">
      <c r="C146" s="1"/>
      <c r="D146" s="3"/>
      <c r="E146" s="3"/>
      <c r="F146" s="3"/>
    </row>
    <row r="147" spans="3:6" x14ac:dyDescent="0.2">
      <c r="C147" s="1"/>
      <c r="D147" s="3"/>
      <c r="E147" s="3"/>
      <c r="F147" s="3"/>
    </row>
    <row r="148" spans="3:6" x14ac:dyDescent="0.2">
      <c r="C148" s="1"/>
      <c r="D148" s="3"/>
      <c r="E148" s="3"/>
      <c r="F148" s="3"/>
    </row>
    <row r="149" spans="3:6" x14ac:dyDescent="0.2">
      <c r="C149" s="1"/>
      <c r="D149" s="3"/>
      <c r="E149" s="3"/>
      <c r="F149" s="3"/>
    </row>
    <row r="150" spans="3:6" x14ac:dyDescent="0.2">
      <c r="C150" s="1"/>
      <c r="D150" s="3"/>
      <c r="E150" s="3"/>
      <c r="F150" s="3"/>
    </row>
    <row r="151" spans="3:6" x14ac:dyDescent="0.2">
      <c r="C151" s="1"/>
      <c r="D151" s="3"/>
      <c r="E151" s="3"/>
      <c r="F151" s="3"/>
    </row>
    <row r="152" spans="3:6" x14ac:dyDescent="0.2">
      <c r="C152" s="1"/>
      <c r="D152" s="3"/>
      <c r="E152" s="3"/>
      <c r="F152" s="3"/>
    </row>
    <row r="153" spans="3:6" x14ac:dyDescent="0.2">
      <c r="C153" s="1"/>
      <c r="D153" s="3"/>
      <c r="E153" s="3"/>
      <c r="F153" s="3"/>
    </row>
    <row r="154" spans="3:6" x14ac:dyDescent="0.2">
      <c r="C154" s="1"/>
      <c r="D154" s="3"/>
      <c r="E154" s="3"/>
      <c r="F154" s="3"/>
    </row>
    <row r="155" spans="3:6" x14ac:dyDescent="0.2">
      <c r="C155" s="1"/>
      <c r="D155" s="3"/>
      <c r="E155" s="3"/>
      <c r="F155" s="3"/>
    </row>
    <row r="156" spans="3:6" x14ac:dyDescent="0.2">
      <c r="C156" s="1"/>
      <c r="D156" s="3"/>
      <c r="E156" s="3"/>
      <c r="F156" s="3"/>
    </row>
    <row r="157" spans="3:6" x14ac:dyDescent="0.2">
      <c r="C157" s="1"/>
      <c r="D157" s="3"/>
      <c r="E157" s="3"/>
      <c r="F157" s="3"/>
    </row>
    <row r="158" spans="3:6" x14ac:dyDescent="0.2">
      <c r="C158" s="1"/>
      <c r="D158" s="3"/>
      <c r="E158" s="3"/>
      <c r="F158" s="3"/>
    </row>
    <row r="159" spans="3:6" x14ac:dyDescent="0.2">
      <c r="C159" s="1"/>
      <c r="D159" s="3"/>
      <c r="E159" s="3"/>
      <c r="F159" s="3"/>
    </row>
    <row r="160" spans="3:6" x14ac:dyDescent="0.2">
      <c r="C160" s="1"/>
      <c r="D160" s="3"/>
      <c r="E160" s="3"/>
      <c r="F160" s="3"/>
    </row>
    <row r="161" spans="3:6" x14ac:dyDescent="0.2">
      <c r="C161" s="1"/>
      <c r="D161" s="3"/>
      <c r="E161" s="3"/>
      <c r="F161" s="3"/>
    </row>
  </sheetData>
  <sheetProtection algorithmName="SHA-512" hashValue="id43y/7QfBV//WiVVEMD0L2kB1FYiiXkGZnf+AbULa4TC5D1Joq4M59Q1FpplZ73UwYyh1vzeIfrR81GbU12LQ==" saltValue="gQ4JufLK1zi/j6yzVmfp3Q==" spinCount="100000" sheet="1" objects="1" scenarios="1"/>
  <mergeCells count="5">
    <mergeCell ref="A1:I1"/>
    <mergeCell ref="A2:B2"/>
    <mergeCell ref="C2:I2"/>
    <mergeCell ref="B4:C7"/>
    <mergeCell ref="B8:C1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1BB98-13A3-48ED-8497-D3E5862D2C5C}">
  <dimension ref="A1:I271"/>
  <sheetViews>
    <sheetView zoomScale="85" zoomScaleNormal="85" workbookViewId="0">
      <pane ySplit="14" topLeftCell="A15" activePane="bottomLeft" state="frozen"/>
      <selection activeCell="B8" sqref="B8:C11"/>
      <selection pane="bottomLeft" activeCell="B8" sqref="B8:C11"/>
    </sheetView>
  </sheetViews>
  <sheetFormatPr defaultRowHeight="12.75" x14ac:dyDescent="0.2"/>
  <cols>
    <col min="1" max="2" width="18.7109375" style="3" customWidth="1"/>
    <col min="3" max="3" width="32.7109375" style="2" customWidth="1"/>
    <col min="4" max="6" width="18.7109375" style="10" customWidth="1"/>
    <col min="7" max="9" width="18.7109375" style="3" customWidth="1"/>
    <col min="10" max="16384" width="9.140625" style="1"/>
  </cols>
  <sheetData>
    <row r="1" spans="1:9" ht="23.25" customHeight="1" x14ac:dyDescent="0.2">
      <c r="A1" s="189" t="str">
        <f>+'VENDOR INFORMATION'!A1</f>
        <v>ITB016-23   Pollinator Habitat Site Spot Spraying Contract       7/27/22</v>
      </c>
      <c r="B1" s="190"/>
      <c r="C1" s="190"/>
      <c r="D1" s="190"/>
      <c r="E1" s="190"/>
      <c r="F1" s="190"/>
      <c r="G1" s="190"/>
      <c r="H1" s="190"/>
      <c r="I1" s="190"/>
    </row>
    <row r="2" spans="1:9" ht="15.75" customHeight="1" x14ac:dyDescent="0.2">
      <c r="A2" s="199" t="s">
        <v>27</v>
      </c>
      <c r="B2" s="199"/>
      <c r="C2" s="192" t="str">
        <f>IF('VENDOR INFORMATION'!D2="(insert vendor name here)","Enter vendor name on VENDOR INFORMATION tab",'VENDOR INFORMATION'!D2)</f>
        <v>Enter vendor name on VENDOR INFORMATION tab</v>
      </c>
      <c r="D2" s="192"/>
      <c r="E2" s="192"/>
      <c r="F2" s="192"/>
      <c r="G2" s="192"/>
      <c r="H2" s="192"/>
      <c r="I2" s="192"/>
    </row>
    <row r="3" spans="1:9" x14ac:dyDescent="0.2">
      <c r="A3" s="22"/>
      <c r="B3" s="23"/>
      <c r="C3" s="21"/>
      <c r="D3" s="23"/>
      <c r="E3" s="23"/>
      <c r="F3" s="23"/>
      <c r="G3" s="23"/>
      <c r="H3" s="23"/>
      <c r="I3" s="23"/>
    </row>
    <row r="4" spans="1:9" x14ac:dyDescent="0.2">
      <c r="B4" s="187" t="s">
        <v>138</v>
      </c>
      <c r="C4" s="187"/>
      <c r="D4" s="3"/>
      <c r="E4" s="3"/>
      <c r="F4" s="3"/>
    </row>
    <row r="5" spans="1:9" ht="15.75" customHeight="1" x14ac:dyDescent="0.25">
      <c r="B5" s="187"/>
      <c r="C5" s="187"/>
      <c r="D5" s="3"/>
      <c r="E5" s="3"/>
      <c r="F5" s="3"/>
      <c r="G5" s="34" t="s">
        <v>139</v>
      </c>
      <c r="H5" s="35">
        <v>44</v>
      </c>
    </row>
    <row r="6" spans="1:9" ht="15.75" customHeight="1" x14ac:dyDescent="0.25">
      <c r="B6" s="187"/>
      <c r="C6" s="187"/>
      <c r="D6" s="3"/>
      <c r="E6" s="3"/>
      <c r="F6" s="3"/>
      <c r="G6" s="34" t="s">
        <v>140</v>
      </c>
      <c r="H6" s="35">
        <v>140</v>
      </c>
    </row>
    <row r="7" spans="1:9" ht="15" customHeight="1" x14ac:dyDescent="0.25">
      <c r="B7" s="187"/>
      <c r="C7" s="187"/>
      <c r="D7" s="3"/>
      <c r="E7" s="3"/>
      <c r="F7" s="3"/>
      <c r="G7" s="34" t="s">
        <v>141</v>
      </c>
      <c r="H7" s="36">
        <f>SUM(I15:I154)</f>
        <v>297.7</v>
      </c>
    </row>
    <row r="8" spans="1:9" ht="15" x14ac:dyDescent="0.25">
      <c r="B8" s="200">
        <v>0</v>
      </c>
      <c r="C8" s="200"/>
      <c r="D8" s="3"/>
      <c r="E8" s="3"/>
      <c r="F8" s="3"/>
      <c r="G8" s="34"/>
    </row>
    <row r="9" spans="1:9" ht="15" x14ac:dyDescent="0.25">
      <c r="B9" s="200"/>
      <c r="C9" s="200"/>
      <c r="D9" s="3"/>
      <c r="E9" s="53"/>
      <c r="F9" s="3"/>
      <c r="G9" s="34" t="s">
        <v>148</v>
      </c>
      <c r="H9" s="8">
        <f>+B8/2</f>
        <v>0</v>
      </c>
    </row>
    <row r="10" spans="1:9" ht="15" x14ac:dyDescent="0.25">
      <c r="B10" s="200"/>
      <c r="C10" s="200"/>
      <c r="D10" s="3"/>
      <c r="E10" s="3"/>
      <c r="F10" s="3"/>
      <c r="G10" s="34"/>
    </row>
    <row r="11" spans="1:9" ht="15" x14ac:dyDescent="0.25">
      <c r="B11" s="200"/>
      <c r="C11" s="200"/>
      <c r="D11" s="3"/>
      <c r="E11" s="3"/>
      <c r="F11" s="3"/>
      <c r="G11" s="34" t="s">
        <v>149</v>
      </c>
      <c r="H11" s="8">
        <f>+B8/2</f>
        <v>0</v>
      </c>
    </row>
    <row r="12" spans="1:9" ht="15" x14ac:dyDescent="0.25">
      <c r="C12" s="4"/>
      <c r="D12" s="9"/>
      <c r="E12" s="9"/>
      <c r="F12" s="9"/>
      <c r="G12" s="34"/>
    </row>
    <row r="14" spans="1:9" s="139" customFormat="1" ht="42" x14ac:dyDescent="0.25">
      <c r="A14" s="54" t="s">
        <v>0</v>
      </c>
      <c r="B14" s="55" t="s">
        <v>1</v>
      </c>
      <c r="C14" s="56" t="s">
        <v>137</v>
      </c>
      <c r="D14" s="57" t="s">
        <v>124</v>
      </c>
      <c r="E14" s="57" t="s">
        <v>125</v>
      </c>
      <c r="F14" s="54" t="s">
        <v>62</v>
      </c>
      <c r="G14" s="54" t="s">
        <v>3</v>
      </c>
      <c r="H14" s="54" t="s">
        <v>2</v>
      </c>
      <c r="I14" s="58" t="s">
        <v>123</v>
      </c>
    </row>
    <row r="15" spans="1:9" s="7" customFormat="1" ht="15" x14ac:dyDescent="0.25">
      <c r="A15" s="59">
        <v>3</v>
      </c>
      <c r="B15" s="60" t="s">
        <v>6</v>
      </c>
      <c r="C15" s="61" t="s">
        <v>100</v>
      </c>
      <c r="D15" s="60">
        <v>2022</v>
      </c>
      <c r="E15" s="60">
        <v>2023</v>
      </c>
      <c r="F15" s="62" t="s">
        <v>58</v>
      </c>
      <c r="G15" s="62">
        <v>40.771642876637202</v>
      </c>
      <c r="H15" s="62">
        <v>-81.913823697769502</v>
      </c>
      <c r="I15" s="63">
        <v>1</v>
      </c>
    </row>
    <row r="16" spans="1:9" s="7" customFormat="1" ht="15" x14ac:dyDescent="0.25">
      <c r="A16" s="59">
        <v>3</v>
      </c>
      <c r="B16" s="60" t="s">
        <v>6</v>
      </c>
      <c r="C16" s="61" t="s">
        <v>100</v>
      </c>
      <c r="D16" s="146">
        <v>2022</v>
      </c>
      <c r="E16" s="146">
        <v>2023</v>
      </c>
      <c r="F16" s="62" t="s">
        <v>59</v>
      </c>
      <c r="G16" s="62">
        <v>40.7690915322828</v>
      </c>
      <c r="H16" s="62">
        <v>-81.914724919998505</v>
      </c>
      <c r="I16" s="63">
        <v>3.15</v>
      </c>
    </row>
    <row r="17" spans="1:9" s="7" customFormat="1" ht="15" x14ac:dyDescent="0.25">
      <c r="A17" s="59">
        <v>3</v>
      </c>
      <c r="B17" s="60" t="s">
        <v>6</v>
      </c>
      <c r="C17" s="64" t="s">
        <v>67</v>
      </c>
      <c r="D17" s="147">
        <v>2022</v>
      </c>
      <c r="E17" s="147">
        <v>2023</v>
      </c>
      <c r="F17" s="62" t="s">
        <v>58</v>
      </c>
      <c r="G17" s="62">
        <v>40.795246971539797</v>
      </c>
      <c r="H17" s="62">
        <v>-81.913671091201195</v>
      </c>
      <c r="I17" s="63">
        <v>1</v>
      </c>
    </row>
    <row r="18" spans="1:9" s="7" customFormat="1" ht="15" x14ac:dyDescent="0.25">
      <c r="A18" s="65">
        <v>4</v>
      </c>
      <c r="B18" s="66" t="s">
        <v>101</v>
      </c>
      <c r="C18" s="67" t="s">
        <v>102</v>
      </c>
      <c r="D18" s="148">
        <v>2022</v>
      </c>
      <c r="E18" s="148">
        <v>2023</v>
      </c>
      <c r="F18" s="68" t="s">
        <v>59</v>
      </c>
      <c r="G18" s="68">
        <v>41.106466554072398</v>
      </c>
      <c r="H18" s="68">
        <v>-80.8883098549518</v>
      </c>
      <c r="I18" s="69">
        <v>2.75</v>
      </c>
    </row>
    <row r="19" spans="1:9" s="7" customFormat="1" ht="15" x14ac:dyDescent="0.25">
      <c r="A19" s="65">
        <v>4</v>
      </c>
      <c r="B19" s="66" t="s">
        <v>101</v>
      </c>
      <c r="C19" s="67" t="s">
        <v>102</v>
      </c>
      <c r="D19" s="148">
        <v>2022</v>
      </c>
      <c r="E19" s="148">
        <v>2023</v>
      </c>
      <c r="F19" s="68" t="s">
        <v>63</v>
      </c>
      <c r="G19" s="68">
        <v>41.106450385946303</v>
      </c>
      <c r="H19" s="68">
        <v>-80.886614698854501</v>
      </c>
      <c r="I19" s="69">
        <v>2.5</v>
      </c>
    </row>
    <row r="20" spans="1:9" s="7" customFormat="1" ht="15" x14ac:dyDescent="0.25">
      <c r="A20" s="65">
        <v>4</v>
      </c>
      <c r="B20" s="66" t="s">
        <v>101</v>
      </c>
      <c r="C20" s="67" t="s">
        <v>103</v>
      </c>
      <c r="D20" s="148">
        <v>2022</v>
      </c>
      <c r="E20" s="148">
        <v>2023</v>
      </c>
      <c r="F20" s="68" t="s">
        <v>58</v>
      </c>
      <c r="G20" s="68">
        <v>41.0236156026073</v>
      </c>
      <c r="H20" s="68">
        <v>-80.627865550721694</v>
      </c>
      <c r="I20" s="69">
        <v>3.5</v>
      </c>
    </row>
    <row r="21" spans="1:9" s="7" customFormat="1" ht="15" x14ac:dyDescent="0.25">
      <c r="A21" s="65">
        <v>4</v>
      </c>
      <c r="B21" s="66" t="s">
        <v>101</v>
      </c>
      <c r="C21" s="67" t="s">
        <v>103</v>
      </c>
      <c r="D21" s="148">
        <v>2022</v>
      </c>
      <c r="E21" s="148">
        <v>2023</v>
      </c>
      <c r="F21" s="68" t="s">
        <v>59</v>
      </c>
      <c r="G21" s="68">
        <v>41.022320509311797</v>
      </c>
      <c r="H21" s="68">
        <v>-80.627929923737994</v>
      </c>
      <c r="I21" s="69">
        <v>2.25</v>
      </c>
    </row>
    <row r="22" spans="1:9" s="7" customFormat="1" ht="15" x14ac:dyDescent="0.25">
      <c r="A22" s="65">
        <v>4</v>
      </c>
      <c r="B22" s="66" t="s">
        <v>101</v>
      </c>
      <c r="C22" s="67" t="s">
        <v>103</v>
      </c>
      <c r="D22" s="148">
        <v>2022</v>
      </c>
      <c r="E22" s="148">
        <v>2023</v>
      </c>
      <c r="F22" s="68" t="s">
        <v>63</v>
      </c>
      <c r="G22" s="68">
        <v>41.022611907523803</v>
      </c>
      <c r="H22" s="68">
        <v>-80.626384971345402</v>
      </c>
      <c r="I22" s="69">
        <v>1.25</v>
      </c>
    </row>
    <row r="23" spans="1:9" s="7" customFormat="1" ht="15" x14ac:dyDescent="0.25">
      <c r="A23" s="65">
        <v>4</v>
      </c>
      <c r="B23" s="66" t="s">
        <v>101</v>
      </c>
      <c r="C23" s="67" t="s">
        <v>103</v>
      </c>
      <c r="D23" s="148">
        <v>2022</v>
      </c>
      <c r="E23" s="148">
        <v>2023</v>
      </c>
      <c r="F23" s="68" t="s">
        <v>64</v>
      </c>
      <c r="G23" s="68">
        <v>41.023550848547401</v>
      </c>
      <c r="H23" s="68">
        <v>-80.625762698853904</v>
      </c>
      <c r="I23" s="69">
        <v>3.25</v>
      </c>
    </row>
    <row r="24" spans="1:9" s="7" customFormat="1" ht="15" x14ac:dyDescent="0.25">
      <c r="A24" s="65">
        <v>4</v>
      </c>
      <c r="B24" s="66" t="s">
        <v>101</v>
      </c>
      <c r="C24" s="67" t="s">
        <v>103</v>
      </c>
      <c r="D24" s="148">
        <v>2022</v>
      </c>
      <c r="E24" s="148">
        <v>2023</v>
      </c>
      <c r="F24" s="68" t="s">
        <v>65</v>
      </c>
      <c r="G24" s="68">
        <v>41.024522152760703</v>
      </c>
      <c r="H24" s="68">
        <v>-80.626106021607796</v>
      </c>
      <c r="I24" s="69">
        <v>0.75</v>
      </c>
    </row>
    <row r="25" spans="1:9" s="7" customFormat="1" ht="15" x14ac:dyDescent="0.25">
      <c r="A25" s="65">
        <v>4</v>
      </c>
      <c r="B25" s="66" t="s">
        <v>101</v>
      </c>
      <c r="C25" s="67" t="s">
        <v>150</v>
      </c>
      <c r="D25" s="148">
        <v>2022</v>
      </c>
      <c r="E25" s="148">
        <v>2023</v>
      </c>
      <c r="F25" s="68" t="s">
        <v>58</v>
      </c>
      <c r="G25" s="68">
        <v>41.118669988176499</v>
      </c>
      <c r="H25" s="68">
        <v>-80.696950787940395</v>
      </c>
      <c r="I25" s="69">
        <v>1.25</v>
      </c>
    </row>
    <row r="26" spans="1:9" s="7" customFormat="1" ht="15" x14ac:dyDescent="0.25">
      <c r="A26" s="65">
        <v>4</v>
      </c>
      <c r="B26" s="66" t="s">
        <v>101</v>
      </c>
      <c r="C26" s="67" t="s">
        <v>150</v>
      </c>
      <c r="D26" s="148">
        <v>2022</v>
      </c>
      <c r="E26" s="148">
        <v>2023</v>
      </c>
      <c r="F26" s="68" t="s">
        <v>59</v>
      </c>
      <c r="G26" s="68">
        <v>41.117958719089501</v>
      </c>
      <c r="H26" s="68">
        <v>-80.695963735023</v>
      </c>
      <c r="I26" s="69">
        <v>1.5</v>
      </c>
    </row>
    <row r="27" spans="1:9" s="7" customFormat="1" ht="15" x14ac:dyDescent="0.25">
      <c r="A27" s="65">
        <v>4</v>
      </c>
      <c r="B27" s="66" t="s">
        <v>101</v>
      </c>
      <c r="C27" s="67" t="s">
        <v>150</v>
      </c>
      <c r="D27" s="148">
        <v>2022</v>
      </c>
      <c r="E27" s="148">
        <v>2023</v>
      </c>
      <c r="F27" s="68" t="s">
        <v>63</v>
      </c>
      <c r="G27" s="68">
        <v>41.118451758708098</v>
      </c>
      <c r="H27" s="68">
        <v>-80.694086188712802</v>
      </c>
      <c r="I27" s="69">
        <v>1</v>
      </c>
    </row>
    <row r="28" spans="1:9" s="133" customFormat="1" ht="15" x14ac:dyDescent="0.25">
      <c r="A28" s="65">
        <v>4</v>
      </c>
      <c r="B28" s="66" t="s">
        <v>101</v>
      </c>
      <c r="C28" s="67" t="s">
        <v>150</v>
      </c>
      <c r="D28" s="148">
        <v>2022</v>
      </c>
      <c r="E28" s="148">
        <v>2023</v>
      </c>
      <c r="F28" s="68" t="s">
        <v>64</v>
      </c>
      <c r="G28" s="68">
        <v>41.117966801736003</v>
      </c>
      <c r="H28" s="68">
        <v>-80.693313712516499</v>
      </c>
      <c r="I28" s="69">
        <v>1.75</v>
      </c>
    </row>
    <row r="29" spans="1:9" s="7" customFormat="1" ht="15" x14ac:dyDescent="0.25">
      <c r="A29" s="65">
        <v>4</v>
      </c>
      <c r="B29" s="66" t="s">
        <v>101</v>
      </c>
      <c r="C29" s="67" t="s">
        <v>150</v>
      </c>
      <c r="D29" s="148">
        <v>2022</v>
      </c>
      <c r="E29" s="148">
        <v>2023</v>
      </c>
      <c r="F29" s="68" t="s">
        <v>65</v>
      </c>
      <c r="G29" s="68">
        <v>41.116705896839903</v>
      </c>
      <c r="H29" s="68">
        <v>-80.692648524680905</v>
      </c>
      <c r="I29" s="69">
        <v>0.75</v>
      </c>
    </row>
    <row r="30" spans="1:9" s="7" customFormat="1" ht="15" x14ac:dyDescent="0.25">
      <c r="A30" s="65">
        <v>4</v>
      </c>
      <c r="B30" s="66" t="s">
        <v>101</v>
      </c>
      <c r="C30" s="67" t="s">
        <v>104</v>
      </c>
      <c r="D30" s="148">
        <v>2022</v>
      </c>
      <c r="E30" s="148">
        <v>2023</v>
      </c>
      <c r="F30" s="68" t="s">
        <v>58</v>
      </c>
      <c r="G30" s="68">
        <v>41.059951051749302</v>
      </c>
      <c r="H30" s="68">
        <v>-80.627464403611</v>
      </c>
      <c r="I30" s="69">
        <v>2.25</v>
      </c>
    </row>
    <row r="31" spans="1:9" s="7" customFormat="1" ht="15" x14ac:dyDescent="0.25">
      <c r="A31" s="65">
        <v>4</v>
      </c>
      <c r="B31" s="66" t="s">
        <v>101</v>
      </c>
      <c r="C31" s="67" t="s">
        <v>104</v>
      </c>
      <c r="D31" s="148">
        <v>2022</v>
      </c>
      <c r="E31" s="148">
        <v>2023</v>
      </c>
      <c r="F31" s="68" t="s">
        <v>59</v>
      </c>
      <c r="G31" s="68">
        <v>41.059069259166698</v>
      </c>
      <c r="H31" s="68">
        <v>-80.628183235626906</v>
      </c>
      <c r="I31" s="69">
        <v>1</v>
      </c>
    </row>
    <row r="32" spans="1:9" s="7" customFormat="1" ht="15" x14ac:dyDescent="0.25">
      <c r="A32" s="65">
        <v>4</v>
      </c>
      <c r="B32" s="66" t="s">
        <v>101</v>
      </c>
      <c r="C32" s="67" t="s">
        <v>104</v>
      </c>
      <c r="D32" s="148">
        <v>2022</v>
      </c>
      <c r="E32" s="148">
        <v>2023</v>
      </c>
      <c r="F32" s="68" t="s">
        <v>63</v>
      </c>
      <c r="G32" s="68">
        <v>41.0590611692718</v>
      </c>
      <c r="H32" s="68">
        <v>-80.629427780609703</v>
      </c>
      <c r="I32" s="69">
        <v>1.75</v>
      </c>
    </row>
    <row r="33" spans="1:9" s="7" customFormat="1" ht="15" x14ac:dyDescent="0.25">
      <c r="A33" s="65">
        <v>4</v>
      </c>
      <c r="B33" s="66" t="s">
        <v>101</v>
      </c>
      <c r="C33" s="67" t="s">
        <v>105</v>
      </c>
      <c r="D33" s="148">
        <v>2022</v>
      </c>
      <c r="E33" s="148">
        <v>2023</v>
      </c>
      <c r="F33" s="68" t="s">
        <v>58</v>
      </c>
      <c r="G33" s="68">
        <v>41.091737274329297</v>
      </c>
      <c r="H33" s="68">
        <v>-80.650518486999601</v>
      </c>
      <c r="I33" s="69">
        <v>5.25</v>
      </c>
    </row>
    <row r="34" spans="1:9" s="7" customFormat="1" ht="15" x14ac:dyDescent="0.25">
      <c r="A34" s="65">
        <v>4</v>
      </c>
      <c r="B34" s="66" t="s">
        <v>101</v>
      </c>
      <c r="C34" s="67" t="s">
        <v>105</v>
      </c>
      <c r="D34" s="148">
        <v>2022</v>
      </c>
      <c r="E34" s="148">
        <v>2023</v>
      </c>
      <c r="F34" s="68" t="s">
        <v>59</v>
      </c>
      <c r="G34" s="68">
        <v>41.0821790747585</v>
      </c>
      <c r="H34" s="68">
        <v>-80.645561764739895</v>
      </c>
      <c r="I34" s="69">
        <v>1.25</v>
      </c>
    </row>
    <row r="35" spans="1:9" s="7" customFormat="1" ht="15" x14ac:dyDescent="0.25">
      <c r="A35" s="65">
        <v>4</v>
      </c>
      <c r="B35" s="66" t="s">
        <v>101</v>
      </c>
      <c r="C35" s="67" t="s">
        <v>105</v>
      </c>
      <c r="D35" s="148">
        <v>2022</v>
      </c>
      <c r="E35" s="148">
        <v>2023</v>
      </c>
      <c r="F35" s="68" t="s">
        <v>63</v>
      </c>
      <c r="G35" s="68">
        <v>41.081952636929699</v>
      </c>
      <c r="H35" s="68">
        <v>-80.644832203888399</v>
      </c>
      <c r="I35" s="69">
        <v>0.5</v>
      </c>
    </row>
    <row r="36" spans="1:9" s="7" customFormat="1" ht="15" x14ac:dyDescent="0.25">
      <c r="A36" s="65">
        <v>4</v>
      </c>
      <c r="B36" s="66" t="s">
        <v>101</v>
      </c>
      <c r="C36" s="67" t="s">
        <v>106</v>
      </c>
      <c r="D36" s="148">
        <v>2022</v>
      </c>
      <c r="E36" s="148">
        <v>2023</v>
      </c>
      <c r="F36" s="68" t="s">
        <v>58</v>
      </c>
      <c r="G36" s="68">
        <v>40.987096404802998</v>
      </c>
      <c r="H36" s="68">
        <v>-80.632434572982902</v>
      </c>
      <c r="I36" s="69">
        <v>3.25</v>
      </c>
    </row>
    <row r="37" spans="1:9" s="7" customFormat="1" ht="15" x14ac:dyDescent="0.25">
      <c r="A37" s="65">
        <v>4</v>
      </c>
      <c r="B37" s="66" t="s">
        <v>101</v>
      </c>
      <c r="C37" s="67" t="s">
        <v>106</v>
      </c>
      <c r="D37" s="148">
        <v>2022</v>
      </c>
      <c r="E37" s="148">
        <v>2023</v>
      </c>
      <c r="F37" s="68" t="s">
        <v>59</v>
      </c>
      <c r="G37" s="68">
        <v>40.988475410061596</v>
      </c>
      <c r="H37" s="68">
        <v>-80.6319839618684</v>
      </c>
      <c r="I37" s="69">
        <v>2.25</v>
      </c>
    </row>
    <row r="38" spans="1:9" s="7" customFormat="1" ht="15" x14ac:dyDescent="0.25">
      <c r="A38" s="65">
        <v>4</v>
      </c>
      <c r="B38" s="66" t="s">
        <v>101</v>
      </c>
      <c r="C38" s="67" t="s">
        <v>106</v>
      </c>
      <c r="D38" s="148">
        <v>2022</v>
      </c>
      <c r="E38" s="148">
        <v>2023</v>
      </c>
      <c r="F38" s="68" t="s">
        <v>63</v>
      </c>
      <c r="G38" s="68">
        <v>40.988345832798501</v>
      </c>
      <c r="H38" s="68">
        <v>-80.630825247574094</v>
      </c>
      <c r="I38" s="69">
        <v>1.25</v>
      </c>
    </row>
    <row r="39" spans="1:9" s="7" customFormat="1" ht="15" x14ac:dyDescent="0.25">
      <c r="A39" s="65">
        <v>4</v>
      </c>
      <c r="B39" s="66" t="s">
        <v>101</v>
      </c>
      <c r="C39" s="67" t="s">
        <v>106</v>
      </c>
      <c r="D39" s="148">
        <v>2022</v>
      </c>
      <c r="E39" s="148">
        <v>2023</v>
      </c>
      <c r="F39" s="68" t="s">
        <v>64</v>
      </c>
      <c r="G39" s="68">
        <v>40.986904268573198</v>
      </c>
      <c r="H39" s="68">
        <v>-80.631093468475598</v>
      </c>
      <c r="I39" s="69">
        <v>3.75</v>
      </c>
    </row>
    <row r="40" spans="1:9" s="7" customFormat="1" ht="15" x14ac:dyDescent="0.25">
      <c r="A40" s="65">
        <v>4</v>
      </c>
      <c r="B40" s="66" t="s">
        <v>101</v>
      </c>
      <c r="C40" s="67" t="s">
        <v>106</v>
      </c>
      <c r="D40" s="148">
        <v>2022</v>
      </c>
      <c r="E40" s="148">
        <v>2023</v>
      </c>
      <c r="F40" s="68" t="s">
        <v>65</v>
      </c>
      <c r="G40" s="68">
        <v>40.985559860053201</v>
      </c>
      <c r="H40" s="68">
        <v>-80.631308045196803</v>
      </c>
      <c r="I40" s="69">
        <v>3</v>
      </c>
    </row>
    <row r="41" spans="1:9" s="7" customFormat="1" ht="15" x14ac:dyDescent="0.25">
      <c r="A41" s="65">
        <v>4</v>
      </c>
      <c r="B41" s="66" t="s">
        <v>101</v>
      </c>
      <c r="C41" s="67" t="s">
        <v>107</v>
      </c>
      <c r="D41" s="148">
        <v>2022</v>
      </c>
      <c r="E41" s="148">
        <v>2023</v>
      </c>
      <c r="F41" s="68" t="s">
        <v>58</v>
      </c>
      <c r="G41" s="68">
        <v>41.023916035554301</v>
      </c>
      <c r="H41" s="68">
        <v>-80.738089088821894</v>
      </c>
      <c r="I41" s="69">
        <v>3.5</v>
      </c>
    </row>
    <row r="42" spans="1:9" s="7" customFormat="1" ht="15" x14ac:dyDescent="0.25">
      <c r="A42" s="65">
        <v>4</v>
      </c>
      <c r="B42" s="66" t="s">
        <v>101</v>
      </c>
      <c r="C42" s="67" t="s">
        <v>107</v>
      </c>
      <c r="D42" s="148">
        <v>2022</v>
      </c>
      <c r="E42" s="148">
        <v>2023</v>
      </c>
      <c r="F42" s="68" t="s">
        <v>59</v>
      </c>
      <c r="G42" s="68">
        <v>41.022750458051803</v>
      </c>
      <c r="H42" s="68">
        <v>-80.738711361313193</v>
      </c>
      <c r="I42" s="69">
        <v>1.5</v>
      </c>
    </row>
    <row r="43" spans="1:9" s="7" customFormat="1" ht="15" x14ac:dyDescent="0.25">
      <c r="A43" s="65">
        <v>4</v>
      </c>
      <c r="B43" s="66" t="s">
        <v>101</v>
      </c>
      <c r="C43" s="67" t="s">
        <v>107</v>
      </c>
      <c r="D43" s="148">
        <v>2022</v>
      </c>
      <c r="E43" s="148">
        <v>2023</v>
      </c>
      <c r="F43" s="68" t="s">
        <v>63</v>
      </c>
      <c r="G43" s="68">
        <v>41.025453918748099</v>
      </c>
      <c r="H43" s="68">
        <v>-80.7407605690005</v>
      </c>
      <c r="I43" s="69">
        <v>3.5</v>
      </c>
    </row>
    <row r="44" spans="1:9" s="7" customFormat="1" ht="15" x14ac:dyDescent="0.25">
      <c r="A44" s="65">
        <v>4</v>
      </c>
      <c r="B44" s="66" t="s">
        <v>101</v>
      </c>
      <c r="C44" s="67" t="s">
        <v>107</v>
      </c>
      <c r="D44" s="148">
        <v>2022</v>
      </c>
      <c r="E44" s="148">
        <v>2023</v>
      </c>
      <c r="F44" s="68" t="s">
        <v>64</v>
      </c>
      <c r="G44" s="68">
        <v>41.026684199444901</v>
      </c>
      <c r="H44" s="68">
        <v>-80.740234856033595</v>
      </c>
      <c r="I44" s="69">
        <v>2</v>
      </c>
    </row>
    <row r="45" spans="1:9" s="7" customFormat="1" ht="15" x14ac:dyDescent="0.25">
      <c r="A45" s="65">
        <v>4</v>
      </c>
      <c r="B45" s="66" t="s">
        <v>101</v>
      </c>
      <c r="C45" s="67" t="s">
        <v>108</v>
      </c>
      <c r="D45" s="148">
        <v>2022</v>
      </c>
      <c r="E45" s="148">
        <v>2023</v>
      </c>
      <c r="F45" s="68" t="s">
        <v>58</v>
      </c>
      <c r="G45" s="68">
        <v>40.928747419901597</v>
      </c>
      <c r="H45" s="68">
        <v>-80.721294758163594</v>
      </c>
      <c r="I45" s="69">
        <v>2</v>
      </c>
    </row>
    <row r="46" spans="1:9" s="7" customFormat="1" ht="15" x14ac:dyDescent="0.25">
      <c r="A46" s="65">
        <v>4</v>
      </c>
      <c r="B46" s="66" t="s">
        <v>101</v>
      </c>
      <c r="C46" s="67" t="s">
        <v>108</v>
      </c>
      <c r="D46" s="148">
        <v>2022</v>
      </c>
      <c r="E46" s="148">
        <v>2023</v>
      </c>
      <c r="F46" s="68" t="s">
        <v>59</v>
      </c>
      <c r="G46" s="68">
        <v>40.929582322577097</v>
      </c>
      <c r="H46" s="68">
        <v>-80.720693943344301</v>
      </c>
      <c r="I46" s="69">
        <v>1</v>
      </c>
    </row>
    <row r="47" spans="1:9" s="7" customFormat="1" ht="15" x14ac:dyDescent="0.25">
      <c r="A47" s="65">
        <v>4</v>
      </c>
      <c r="B47" s="66" t="s">
        <v>101</v>
      </c>
      <c r="C47" s="67" t="s">
        <v>108</v>
      </c>
      <c r="D47" s="148">
        <v>2022</v>
      </c>
      <c r="E47" s="148">
        <v>2023</v>
      </c>
      <c r="F47" s="68" t="s">
        <v>63</v>
      </c>
      <c r="G47" s="68">
        <v>40.928431288950698</v>
      </c>
      <c r="H47" s="68">
        <v>-80.719760534607104</v>
      </c>
      <c r="I47" s="69">
        <v>1.75</v>
      </c>
    </row>
    <row r="48" spans="1:9" s="7" customFormat="1" ht="15" x14ac:dyDescent="0.25">
      <c r="A48" s="65">
        <v>4</v>
      </c>
      <c r="B48" s="66" t="s">
        <v>101</v>
      </c>
      <c r="C48" s="67" t="s">
        <v>108</v>
      </c>
      <c r="D48" s="148">
        <v>2022</v>
      </c>
      <c r="E48" s="148">
        <v>2023</v>
      </c>
      <c r="F48" s="68" t="s">
        <v>64</v>
      </c>
      <c r="G48" s="68">
        <v>40.9275396294017</v>
      </c>
      <c r="H48" s="68">
        <v>-80.720275518738006</v>
      </c>
      <c r="I48" s="69">
        <v>0.75</v>
      </c>
    </row>
    <row r="49" spans="1:9" s="7" customFormat="1" ht="15" x14ac:dyDescent="0.25">
      <c r="A49" s="65">
        <v>4</v>
      </c>
      <c r="B49" s="66" t="s">
        <v>101</v>
      </c>
      <c r="C49" s="67" t="s">
        <v>109</v>
      </c>
      <c r="D49" s="148">
        <v>2022</v>
      </c>
      <c r="E49" s="148">
        <v>2023</v>
      </c>
      <c r="F49" s="68" t="s">
        <v>58</v>
      </c>
      <c r="G49" s="68">
        <v>41.099012037658099</v>
      </c>
      <c r="H49" s="68">
        <v>-80.752678469803001</v>
      </c>
      <c r="I49" s="69">
        <v>0.75</v>
      </c>
    </row>
    <row r="50" spans="1:9" s="7" customFormat="1" ht="15" x14ac:dyDescent="0.25">
      <c r="A50" s="65">
        <v>4</v>
      </c>
      <c r="B50" s="66" t="s">
        <v>101</v>
      </c>
      <c r="C50" s="67" t="s">
        <v>109</v>
      </c>
      <c r="D50" s="148">
        <v>2022</v>
      </c>
      <c r="E50" s="148">
        <v>2023</v>
      </c>
      <c r="F50" s="68" t="s">
        <v>59</v>
      </c>
      <c r="G50" s="68">
        <v>41.100289452029898</v>
      </c>
      <c r="H50" s="68">
        <v>-80.753815726425202</v>
      </c>
      <c r="I50" s="69">
        <v>4.5</v>
      </c>
    </row>
    <row r="51" spans="1:9" s="7" customFormat="1" ht="15" x14ac:dyDescent="0.25">
      <c r="A51" s="65">
        <v>4</v>
      </c>
      <c r="B51" s="66" t="s">
        <v>101</v>
      </c>
      <c r="C51" s="67" t="s">
        <v>109</v>
      </c>
      <c r="D51" s="148">
        <v>2022</v>
      </c>
      <c r="E51" s="148">
        <v>2023</v>
      </c>
      <c r="F51" s="68" t="s">
        <v>63</v>
      </c>
      <c r="G51" s="68">
        <v>41.100160094743103</v>
      </c>
      <c r="H51" s="68">
        <v>-80.751938180114905</v>
      </c>
      <c r="I51" s="69">
        <v>1</v>
      </c>
    </row>
    <row r="52" spans="1:9" s="7" customFormat="1" ht="15" x14ac:dyDescent="0.25">
      <c r="A52" s="65">
        <v>4</v>
      </c>
      <c r="B52" s="66" t="s">
        <v>101</v>
      </c>
      <c r="C52" s="67" t="s">
        <v>109</v>
      </c>
      <c r="D52" s="148">
        <v>2022</v>
      </c>
      <c r="E52" s="148">
        <v>2023</v>
      </c>
      <c r="F52" s="68" t="s">
        <v>64</v>
      </c>
      <c r="G52" s="68">
        <v>41.099214161839797</v>
      </c>
      <c r="H52" s="68">
        <v>-80.751466111328298</v>
      </c>
      <c r="I52" s="69">
        <v>1.75</v>
      </c>
    </row>
    <row r="53" spans="1:9" s="7" customFormat="1" ht="15" x14ac:dyDescent="0.25">
      <c r="A53" s="65">
        <v>4</v>
      </c>
      <c r="B53" s="66" t="s">
        <v>7</v>
      </c>
      <c r="C53" s="67" t="s">
        <v>8</v>
      </c>
      <c r="D53" s="148">
        <v>2022</v>
      </c>
      <c r="E53" s="148">
        <v>2023</v>
      </c>
      <c r="F53" s="68" t="s">
        <v>59</v>
      </c>
      <c r="G53" s="68">
        <v>41.1571900624254</v>
      </c>
      <c r="H53" s="68">
        <v>-80.663897895736696</v>
      </c>
      <c r="I53" s="69">
        <v>4</v>
      </c>
    </row>
    <row r="54" spans="1:9" s="7" customFormat="1" ht="15" x14ac:dyDescent="0.25">
      <c r="A54" s="65">
        <v>4</v>
      </c>
      <c r="B54" s="66" t="s">
        <v>7</v>
      </c>
      <c r="C54" s="67" t="s">
        <v>8</v>
      </c>
      <c r="D54" s="148">
        <v>2022</v>
      </c>
      <c r="E54" s="148">
        <v>2023</v>
      </c>
      <c r="F54" s="68" t="s">
        <v>63</v>
      </c>
      <c r="G54" s="68">
        <v>41.157505096422597</v>
      </c>
      <c r="H54" s="68">
        <v>-80.662331485672098</v>
      </c>
      <c r="I54" s="69">
        <v>2.5</v>
      </c>
    </row>
    <row r="55" spans="1:9" s="7" customFormat="1" ht="15" x14ac:dyDescent="0.25">
      <c r="A55" s="65">
        <v>4</v>
      </c>
      <c r="B55" s="66" t="s">
        <v>7</v>
      </c>
      <c r="C55" s="67" t="s">
        <v>9</v>
      </c>
      <c r="D55" s="148">
        <v>2022</v>
      </c>
      <c r="E55" s="148">
        <v>2023</v>
      </c>
      <c r="F55" s="68" t="s">
        <v>58</v>
      </c>
      <c r="G55" s="68">
        <v>41.142562753165599</v>
      </c>
      <c r="H55" s="68">
        <v>-80.720186811080893</v>
      </c>
      <c r="I55" s="69">
        <v>2.5</v>
      </c>
    </row>
    <row r="56" spans="1:9" s="7" customFormat="1" ht="15" x14ac:dyDescent="0.25">
      <c r="A56" s="65">
        <v>4</v>
      </c>
      <c r="B56" s="66" t="s">
        <v>7</v>
      </c>
      <c r="C56" s="67" t="s">
        <v>9</v>
      </c>
      <c r="D56" s="148">
        <v>2022</v>
      </c>
      <c r="E56" s="148">
        <v>2023</v>
      </c>
      <c r="F56" s="68" t="s">
        <v>59</v>
      </c>
      <c r="G56" s="68">
        <v>41.1418840618621</v>
      </c>
      <c r="H56" s="68">
        <v>-80.721485000244002</v>
      </c>
      <c r="I56" s="69">
        <v>2</v>
      </c>
    </row>
    <row r="57" spans="1:9" s="7" customFormat="1" ht="15" x14ac:dyDescent="0.25">
      <c r="A57" s="65">
        <v>4</v>
      </c>
      <c r="B57" s="66" t="s">
        <v>7</v>
      </c>
      <c r="C57" s="67" t="s">
        <v>9</v>
      </c>
      <c r="D57" s="148">
        <v>2022</v>
      </c>
      <c r="E57" s="148">
        <v>2023</v>
      </c>
      <c r="F57" s="68" t="s">
        <v>63</v>
      </c>
      <c r="G57" s="68">
        <v>41.141043767659902</v>
      </c>
      <c r="H57" s="68">
        <v>-80.720594506851199</v>
      </c>
      <c r="I57" s="69">
        <v>3</v>
      </c>
    </row>
    <row r="58" spans="1:9" s="7" customFormat="1" ht="15" x14ac:dyDescent="0.25">
      <c r="A58" s="65">
        <v>4</v>
      </c>
      <c r="B58" s="66" t="s">
        <v>7</v>
      </c>
      <c r="C58" s="67" t="s">
        <v>9</v>
      </c>
      <c r="D58" s="148">
        <v>2022</v>
      </c>
      <c r="E58" s="148">
        <v>2023</v>
      </c>
      <c r="F58" s="68" t="s">
        <v>64</v>
      </c>
      <c r="G58" s="68">
        <v>41.141803264810498</v>
      </c>
      <c r="H58" s="68">
        <v>-80.719124656311095</v>
      </c>
      <c r="I58" s="69">
        <v>2</v>
      </c>
    </row>
    <row r="59" spans="1:9" s="7" customFormat="1" ht="15" x14ac:dyDescent="0.25">
      <c r="A59" s="65">
        <v>4</v>
      </c>
      <c r="B59" s="66" t="s">
        <v>7</v>
      </c>
      <c r="C59" s="70" t="s">
        <v>10</v>
      </c>
      <c r="D59" s="149">
        <v>2022</v>
      </c>
      <c r="E59" s="149">
        <v>2023</v>
      </c>
      <c r="F59" s="68" t="s">
        <v>58</v>
      </c>
      <c r="G59" s="68">
        <v>41.272546045183603</v>
      </c>
      <c r="H59" s="68">
        <v>-80.703433978021906</v>
      </c>
      <c r="I59" s="69">
        <v>4.25</v>
      </c>
    </row>
    <row r="60" spans="1:9" s="7" customFormat="1" ht="15" x14ac:dyDescent="0.25">
      <c r="A60" s="65">
        <v>4</v>
      </c>
      <c r="B60" s="66" t="s">
        <v>7</v>
      </c>
      <c r="C60" s="70" t="s">
        <v>11</v>
      </c>
      <c r="D60" s="149">
        <v>2022</v>
      </c>
      <c r="E60" s="149">
        <v>2023</v>
      </c>
      <c r="F60" s="68" t="s">
        <v>58</v>
      </c>
      <c r="G60" s="68">
        <v>41.153006936746202</v>
      </c>
      <c r="H60" s="68">
        <v>-80.667501172395404</v>
      </c>
      <c r="I60" s="69">
        <v>2.75</v>
      </c>
    </row>
    <row r="61" spans="1:9" s="7" customFormat="1" ht="15" x14ac:dyDescent="0.25">
      <c r="A61" s="65">
        <v>4</v>
      </c>
      <c r="B61" s="66" t="s">
        <v>7</v>
      </c>
      <c r="C61" s="67" t="s">
        <v>151</v>
      </c>
      <c r="D61" s="148">
        <v>2022</v>
      </c>
      <c r="E61" s="148">
        <v>2023</v>
      </c>
      <c r="F61" s="68" t="s">
        <v>58</v>
      </c>
      <c r="G61" s="68">
        <v>41.231162033953602</v>
      </c>
      <c r="H61" s="68">
        <v>-80.710012434266602</v>
      </c>
      <c r="I61" s="69">
        <v>1.25</v>
      </c>
    </row>
    <row r="62" spans="1:9" s="7" customFormat="1" ht="15" x14ac:dyDescent="0.25">
      <c r="A62" s="65">
        <v>4</v>
      </c>
      <c r="B62" s="66" t="s">
        <v>7</v>
      </c>
      <c r="C62" s="67" t="s">
        <v>151</v>
      </c>
      <c r="D62" s="148">
        <v>2022</v>
      </c>
      <c r="E62" s="148">
        <v>2023</v>
      </c>
      <c r="F62" s="68" t="s">
        <v>59</v>
      </c>
      <c r="G62" s="68">
        <v>41.229822617456101</v>
      </c>
      <c r="H62" s="68">
        <v>-80.710355757020494</v>
      </c>
      <c r="I62" s="69">
        <v>4.5</v>
      </c>
    </row>
    <row r="63" spans="1:9" s="7" customFormat="1" ht="15" x14ac:dyDescent="0.25">
      <c r="A63" s="65">
        <v>4</v>
      </c>
      <c r="B63" s="66" t="s">
        <v>7</v>
      </c>
      <c r="C63" s="67" t="s">
        <v>151</v>
      </c>
      <c r="D63" s="148">
        <v>2022</v>
      </c>
      <c r="E63" s="148">
        <v>2023</v>
      </c>
      <c r="F63" s="68" t="s">
        <v>63</v>
      </c>
      <c r="G63" s="68">
        <v>41.229935581352798</v>
      </c>
      <c r="H63" s="68">
        <v>-80.708188532136404</v>
      </c>
      <c r="I63" s="69">
        <v>2.75</v>
      </c>
    </row>
    <row r="64" spans="1:9" s="7" customFormat="1" ht="15" x14ac:dyDescent="0.25">
      <c r="A64" s="65">
        <v>4</v>
      </c>
      <c r="B64" s="66" t="s">
        <v>7</v>
      </c>
      <c r="C64" s="67" t="s">
        <v>151</v>
      </c>
      <c r="D64" s="148">
        <v>2022</v>
      </c>
      <c r="E64" s="148">
        <v>2023</v>
      </c>
      <c r="F64" s="68" t="s">
        <v>64</v>
      </c>
      <c r="G64" s="68">
        <v>41.228450897421702</v>
      </c>
      <c r="H64" s="68">
        <v>-80.707501886628606</v>
      </c>
      <c r="I64" s="69">
        <v>4</v>
      </c>
    </row>
    <row r="65" spans="1:9" s="7" customFormat="1" ht="15" x14ac:dyDescent="0.25">
      <c r="A65" s="65">
        <v>4</v>
      </c>
      <c r="B65" s="66" t="s">
        <v>7</v>
      </c>
      <c r="C65" s="67" t="s">
        <v>12</v>
      </c>
      <c r="D65" s="148">
        <v>2022</v>
      </c>
      <c r="E65" s="148">
        <v>2023</v>
      </c>
      <c r="F65" s="68" t="s">
        <v>58</v>
      </c>
      <c r="G65" s="68">
        <v>41.185209370350798</v>
      </c>
      <c r="H65" s="68">
        <v>-80.691537681657806</v>
      </c>
      <c r="I65" s="69">
        <v>1.5</v>
      </c>
    </row>
    <row r="66" spans="1:9" s="7" customFormat="1" ht="15" x14ac:dyDescent="0.25">
      <c r="A66" s="65">
        <v>4</v>
      </c>
      <c r="B66" s="66" t="s">
        <v>7</v>
      </c>
      <c r="C66" s="67" t="s">
        <v>12</v>
      </c>
      <c r="D66" s="148">
        <v>2022</v>
      </c>
      <c r="E66" s="148">
        <v>2023</v>
      </c>
      <c r="F66" s="68" t="s">
        <v>59</v>
      </c>
      <c r="G66" s="68">
        <v>41.185193221628303</v>
      </c>
      <c r="H66" s="68">
        <v>-80.690164390642295</v>
      </c>
      <c r="I66" s="69">
        <v>2</v>
      </c>
    </row>
    <row r="67" spans="1:9" s="7" customFormat="1" ht="15" x14ac:dyDescent="0.25">
      <c r="A67" s="65">
        <v>4</v>
      </c>
      <c r="B67" s="66" t="s">
        <v>7</v>
      </c>
      <c r="C67" s="67" t="s">
        <v>12</v>
      </c>
      <c r="D67" s="148">
        <v>2022</v>
      </c>
      <c r="E67" s="148">
        <v>2023</v>
      </c>
      <c r="F67" s="68" t="s">
        <v>63</v>
      </c>
      <c r="G67" s="68">
        <v>41.184393854888299</v>
      </c>
      <c r="H67" s="68">
        <v>-80.689606491167197</v>
      </c>
      <c r="I67" s="69">
        <v>1.25</v>
      </c>
    </row>
    <row r="68" spans="1:9" s="7" customFormat="1" ht="15" x14ac:dyDescent="0.25">
      <c r="A68" s="65">
        <v>4</v>
      </c>
      <c r="B68" s="66" t="s">
        <v>7</v>
      </c>
      <c r="C68" s="67" t="s">
        <v>12</v>
      </c>
      <c r="D68" s="148">
        <v>2022</v>
      </c>
      <c r="E68" s="148">
        <v>2023</v>
      </c>
      <c r="F68" s="68" t="s">
        <v>64</v>
      </c>
      <c r="G68" s="68">
        <v>41.184288886813803</v>
      </c>
      <c r="H68" s="68">
        <v>-80.690840307314005</v>
      </c>
      <c r="I68" s="69">
        <v>1.5</v>
      </c>
    </row>
    <row r="69" spans="1:9" s="7" customFormat="1" ht="15" x14ac:dyDescent="0.25">
      <c r="A69" s="65">
        <v>4</v>
      </c>
      <c r="B69" s="66" t="s">
        <v>7</v>
      </c>
      <c r="C69" s="67" t="s">
        <v>152</v>
      </c>
      <c r="D69" s="148">
        <v>2022</v>
      </c>
      <c r="E69" s="148">
        <v>2023</v>
      </c>
      <c r="F69" s="68" t="s">
        <v>58</v>
      </c>
      <c r="G69" s="68">
        <v>41.310812489952298</v>
      </c>
      <c r="H69" s="68">
        <v>-80.705847404209294</v>
      </c>
      <c r="I69" s="69">
        <v>1.75</v>
      </c>
    </row>
    <row r="70" spans="1:9" s="7" customFormat="1" ht="15" x14ac:dyDescent="0.25">
      <c r="A70" s="65">
        <v>4</v>
      </c>
      <c r="B70" s="66" t="s">
        <v>7</v>
      </c>
      <c r="C70" s="67" t="s">
        <v>152</v>
      </c>
      <c r="D70" s="148">
        <v>2022</v>
      </c>
      <c r="E70" s="148">
        <v>2023</v>
      </c>
      <c r="F70" s="68" t="s">
        <v>59</v>
      </c>
      <c r="G70" s="68">
        <v>41.310735930801002</v>
      </c>
      <c r="H70" s="68">
        <v>-80.704399011341096</v>
      </c>
      <c r="I70" s="69">
        <v>1.75</v>
      </c>
    </row>
    <row r="71" spans="1:9" s="7" customFormat="1" ht="15" x14ac:dyDescent="0.25">
      <c r="A71" s="65">
        <v>4</v>
      </c>
      <c r="B71" s="66" t="s">
        <v>110</v>
      </c>
      <c r="C71" s="67" t="s">
        <v>153</v>
      </c>
      <c r="D71" s="148">
        <v>2022</v>
      </c>
      <c r="E71" s="148">
        <v>2023</v>
      </c>
      <c r="F71" s="68" t="s">
        <v>58</v>
      </c>
      <c r="G71" s="68">
        <v>41.106323266697302</v>
      </c>
      <c r="H71" s="68">
        <v>-81.1578825227203</v>
      </c>
      <c r="I71" s="69">
        <v>1.25</v>
      </c>
    </row>
    <row r="72" spans="1:9" s="7" customFormat="1" ht="15" x14ac:dyDescent="0.25">
      <c r="A72" s="65">
        <v>4</v>
      </c>
      <c r="B72" s="66" t="s">
        <v>110</v>
      </c>
      <c r="C72" s="67" t="s">
        <v>153</v>
      </c>
      <c r="D72" s="148">
        <v>2022</v>
      </c>
      <c r="E72" s="148">
        <v>2023</v>
      </c>
      <c r="F72" s="68" t="s">
        <v>59</v>
      </c>
      <c r="G72" s="68">
        <v>41.106654713127597</v>
      </c>
      <c r="H72" s="68">
        <v>-81.156122993606701</v>
      </c>
      <c r="I72" s="69">
        <v>4.5</v>
      </c>
    </row>
    <row r="73" spans="1:9" s="7" customFormat="1" ht="15" x14ac:dyDescent="0.25">
      <c r="A73" s="65">
        <v>4</v>
      </c>
      <c r="B73" s="66" t="s">
        <v>110</v>
      </c>
      <c r="C73" s="67" t="s">
        <v>154</v>
      </c>
      <c r="D73" s="148">
        <v>2022</v>
      </c>
      <c r="E73" s="148">
        <v>2023</v>
      </c>
      <c r="F73" s="68" t="s">
        <v>58</v>
      </c>
      <c r="G73" s="68">
        <v>41.107977923153598</v>
      </c>
      <c r="H73" s="68">
        <v>-81.348337911605896</v>
      </c>
      <c r="I73" s="69">
        <v>1.5</v>
      </c>
    </row>
    <row r="74" spans="1:9" s="7" customFormat="1" ht="15" x14ac:dyDescent="0.25">
      <c r="A74" s="65">
        <v>4</v>
      </c>
      <c r="B74" s="66" t="s">
        <v>110</v>
      </c>
      <c r="C74" s="67" t="s">
        <v>154</v>
      </c>
      <c r="D74" s="148">
        <v>2022</v>
      </c>
      <c r="E74" s="148">
        <v>2023</v>
      </c>
      <c r="F74" s="68" t="s">
        <v>59</v>
      </c>
      <c r="G74" s="68">
        <v>41.108050677996999</v>
      </c>
      <c r="H74" s="68">
        <v>-81.346868061065805</v>
      </c>
      <c r="I74" s="69">
        <v>1.65</v>
      </c>
    </row>
    <row r="75" spans="1:9" s="7" customFormat="1" ht="15" x14ac:dyDescent="0.25">
      <c r="A75" s="65">
        <v>4</v>
      </c>
      <c r="B75" s="66" t="s">
        <v>110</v>
      </c>
      <c r="C75" s="67" t="s">
        <v>154</v>
      </c>
      <c r="D75" s="148">
        <v>2022</v>
      </c>
      <c r="E75" s="148">
        <v>2023</v>
      </c>
      <c r="F75" s="68" t="s">
        <v>63</v>
      </c>
      <c r="G75" s="68">
        <v>41.106846170764598</v>
      </c>
      <c r="H75" s="68">
        <v>-81.346717857361</v>
      </c>
      <c r="I75" s="69">
        <v>1.25</v>
      </c>
    </row>
    <row r="76" spans="1:9" s="7" customFormat="1" ht="15" x14ac:dyDescent="0.25">
      <c r="A76" s="65">
        <v>4</v>
      </c>
      <c r="B76" s="66" t="s">
        <v>110</v>
      </c>
      <c r="C76" s="67" t="s">
        <v>154</v>
      </c>
      <c r="D76" s="148">
        <v>2022</v>
      </c>
      <c r="E76" s="148">
        <v>2023</v>
      </c>
      <c r="F76" s="68" t="s">
        <v>64</v>
      </c>
      <c r="G76" s="68">
        <v>41.1068946748385</v>
      </c>
      <c r="H76" s="68">
        <v>-81.347919486999601</v>
      </c>
      <c r="I76" s="69">
        <v>1.2</v>
      </c>
    </row>
    <row r="77" spans="1:9" s="7" customFormat="1" ht="15" x14ac:dyDescent="0.25">
      <c r="A77" s="65">
        <v>4</v>
      </c>
      <c r="B77" s="66" t="s">
        <v>110</v>
      </c>
      <c r="C77" s="67" t="s">
        <v>155</v>
      </c>
      <c r="D77" s="148">
        <v>2022</v>
      </c>
      <c r="E77" s="148">
        <v>2023</v>
      </c>
      <c r="F77" s="68" t="s">
        <v>58</v>
      </c>
      <c r="G77" s="68">
        <v>41.109919731461702</v>
      </c>
      <c r="H77" s="68">
        <v>-81.242994927475095</v>
      </c>
      <c r="I77" s="69">
        <v>0.7</v>
      </c>
    </row>
    <row r="78" spans="1:9" s="7" customFormat="1" ht="15" x14ac:dyDescent="0.25">
      <c r="A78" s="65">
        <v>4</v>
      </c>
      <c r="B78" s="66" t="s">
        <v>110</v>
      </c>
      <c r="C78" s="67" t="s">
        <v>155</v>
      </c>
      <c r="D78" s="148">
        <v>2022</v>
      </c>
      <c r="E78" s="148">
        <v>2023</v>
      </c>
      <c r="F78" s="68" t="s">
        <v>59</v>
      </c>
      <c r="G78" s="68">
        <v>41.109782309490598</v>
      </c>
      <c r="H78" s="68">
        <v>-81.241750382492299</v>
      </c>
      <c r="I78" s="69">
        <v>1.1000000000000001</v>
      </c>
    </row>
    <row r="79" spans="1:9" s="7" customFormat="1" ht="15" x14ac:dyDescent="0.25">
      <c r="A79" s="65">
        <v>4</v>
      </c>
      <c r="B79" s="66" t="s">
        <v>110</v>
      </c>
      <c r="C79" s="67" t="s">
        <v>155</v>
      </c>
      <c r="D79" s="148">
        <v>2022</v>
      </c>
      <c r="E79" s="148">
        <v>2023</v>
      </c>
      <c r="F79" s="68" t="s">
        <v>63</v>
      </c>
      <c r="G79" s="68">
        <v>41.1089901066374</v>
      </c>
      <c r="H79" s="68">
        <v>-81.240183972427701</v>
      </c>
      <c r="I79" s="69">
        <v>0.4</v>
      </c>
    </row>
    <row r="80" spans="1:9" s="7" customFormat="1" ht="15" x14ac:dyDescent="0.25">
      <c r="A80" s="65">
        <v>4</v>
      </c>
      <c r="B80" s="66" t="s">
        <v>110</v>
      </c>
      <c r="C80" s="67" t="s">
        <v>155</v>
      </c>
      <c r="D80" s="148">
        <v>2022</v>
      </c>
      <c r="E80" s="148">
        <v>2023</v>
      </c>
      <c r="F80" s="68" t="s">
        <v>64</v>
      </c>
      <c r="G80" s="68">
        <v>41.108860766488398</v>
      </c>
      <c r="H80" s="68">
        <v>-81.241782569000407</v>
      </c>
      <c r="I80" s="69">
        <v>1</v>
      </c>
    </row>
    <row r="81" spans="1:9" s="7" customFormat="1" ht="15" x14ac:dyDescent="0.25">
      <c r="A81" s="65">
        <v>4</v>
      </c>
      <c r="B81" s="66" t="s">
        <v>110</v>
      </c>
      <c r="C81" s="67" t="s">
        <v>155</v>
      </c>
      <c r="D81" s="148">
        <v>2022</v>
      </c>
      <c r="E81" s="148">
        <v>2023</v>
      </c>
      <c r="F81" s="68" t="s">
        <v>65</v>
      </c>
      <c r="G81" s="68">
        <v>41.109224535008103</v>
      </c>
      <c r="H81" s="68">
        <v>-81.243230961868406</v>
      </c>
      <c r="I81" s="69">
        <v>0.6</v>
      </c>
    </row>
    <row r="82" spans="1:9" s="7" customFormat="1" ht="15" x14ac:dyDescent="0.25">
      <c r="A82" s="65">
        <v>4</v>
      </c>
      <c r="B82" s="66" t="s">
        <v>111</v>
      </c>
      <c r="C82" s="67" t="s">
        <v>156</v>
      </c>
      <c r="D82" s="148">
        <v>2022</v>
      </c>
      <c r="E82" s="148">
        <v>2023</v>
      </c>
      <c r="F82" s="68" t="s">
        <v>58</v>
      </c>
      <c r="G82" s="68">
        <v>41.228173720761802</v>
      </c>
      <c r="H82" s="68">
        <v>-81.630303848129103</v>
      </c>
      <c r="I82" s="69">
        <v>2.5</v>
      </c>
    </row>
    <row r="83" spans="1:9" s="7" customFormat="1" ht="15" x14ac:dyDescent="0.25">
      <c r="A83" s="65">
        <v>4</v>
      </c>
      <c r="B83" s="66" t="s">
        <v>111</v>
      </c>
      <c r="C83" s="67" t="s">
        <v>156</v>
      </c>
      <c r="D83" s="148">
        <v>2022</v>
      </c>
      <c r="E83" s="148">
        <v>2023</v>
      </c>
      <c r="F83" s="68" t="s">
        <v>59</v>
      </c>
      <c r="G83" s="68">
        <v>41.229408275321298</v>
      </c>
      <c r="H83" s="68">
        <v>-81.628909099441501</v>
      </c>
      <c r="I83" s="69">
        <v>3.75</v>
      </c>
    </row>
    <row r="84" spans="1:9" s="7" customFormat="1" ht="15" x14ac:dyDescent="0.25">
      <c r="A84" s="65">
        <v>4</v>
      </c>
      <c r="B84" s="66" t="s">
        <v>111</v>
      </c>
      <c r="C84" s="67" t="s">
        <v>156</v>
      </c>
      <c r="D84" s="148">
        <v>2022</v>
      </c>
      <c r="E84" s="148">
        <v>2023</v>
      </c>
      <c r="F84" s="68" t="s">
        <v>63</v>
      </c>
      <c r="G84" s="68">
        <v>41.230715425329002</v>
      </c>
      <c r="H84" s="68">
        <v>-81.628522861343399</v>
      </c>
      <c r="I84" s="69">
        <v>2</v>
      </c>
    </row>
    <row r="85" spans="1:9" s="7" customFormat="1" ht="15" x14ac:dyDescent="0.25">
      <c r="A85" s="65">
        <v>4</v>
      </c>
      <c r="B85" s="66" t="s">
        <v>111</v>
      </c>
      <c r="C85" s="67" t="s">
        <v>156</v>
      </c>
      <c r="D85" s="148">
        <v>2022</v>
      </c>
      <c r="E85" s="148">
        <v>2023</v>
      </c>
      <c r="F85" s="68" t="s">
        <v>64</v>
      </c>
      <c r="G85" s="68">
        <v>41.230562118964897</v>
      </c>
      <c r="H85" s="68">
        <v>-81.626301992279295</v>
      </c>
      <c r="I85" s="69">
        <v>8.5</v>
      </c>
    </row>
    <row r="86" spans="1:9" s="7" customFormat="1" ht="15" x14ac:dyDescent="0.25">
      <c r="A86" s="65">
        <v>4</v>
      </c>
      <c r="B86" s="66" t="s">
        <v>111</v>
      </c>
      <c r="C86" s="67" t="s">
        <v>157</v>
      </c>
      <c r="D86" s="148">
        <v>2022</v>
      </c>
      <c r="E86" s="148">
        <v>2023</v>
      </c>
      <c r="F86" s="68" t="s">
        <v>58</v>
      </c>
      <c r="G86" s="68">
        <v>41.305883738544999</v>
      </c>
      <c r="H86" s="68">
        <v>-81.441457059984103</v>
      </c>
      <c r="I86" s="69">
        <v>0.5</v>
      </c>
    </row>
    <row r="87" spans="1:9" s="7" customFormat="1" ht="15" x14ac:dyDescent="0.25">
      <c r="A87" s="65">
        <v>4</v>
      </c>
      <c r="B87" s="66" t="s">
        <v>111</v>
      </c>
      <c r="C87" s="67" t="s">
        <v>157</v>
      </c>
      <c r="D87" s="148">
        <v>2022</v>
      </c>
      <c r="E87" s="148">
        <v>2023</v>
      </c>
      <c r="F87" s="68" t="s">
        <v>59</v>
      </c>
      <c r="G87" s="68">
        <v>41.306383423306997</v>
      </c>
      <c r="H87" s="68">
        <v>-81.439558056001701</v>
      </c>
      <c r="I87" s="69">
        <v>0.75</v>
      </c>
    </row>
    <row r="88" spans="1:9" s="7" customFormat="1" ht="15" x14ac:dyDescent="0.25">
      <c r="A88" s="65">
        <v>4</v>
      </c>
      <c r="B88" s="66" t="s">
        <v>111</v>
      </c>
      <c r="C88" s="67" t="s">
        <v>112</v>
      </c>
      <c r="D88" s="148">
        <v>2022</v>
      </c>
      <c r="E88" s="148">
        <v>2023</v>
      </c>
      <c r="F88" s="68" t="s">
        <v>58</v>
      </c>
      <c r="G88" s="68">
        <v>41.292153960344102</v>
      </c>
      <c r="H88" s="68">
        <v>-81.423090864978704</v>
      </c>
      <c r="I88" s="69">
        <v>3</v>
      </c>
    </row>
    <row r="89" spans="1:9" s="7" customFormat="1" ht="15" x14ac:dyDescent="0.25">
      <c r="A89" s="65">
        <v>4</v>
      </c>
      <c r="B89" s="66" t="s">
        <v>111</v>
      </c>
      <c r="C89" s="67" t="s">
        <v>112</v>
      </c>
      <c r="D89" s="148">
        <v>2022</v>
      </c>
      <c r="E89" s="148">
        <v>2023</v>
      </c>
      <c r="F89" s="68" t="s">
        <v>59</v>
      </c>
      <c r="G89" s="68">
        <v>41.291771054152299</v>
      </c>
      <c r="H89" s="68">
        <v>-81.424142290911902</v>
      </c>
      <c r="I89" s="69">
        <v>3</v>
      </c>
    </row>
    <row r="90" spans="1:9" s="7" customFormat="1" ht="15" x14ac:dyDescent="0.25">
      <c r="A90" s="65">
        <v>4</v>
      </c>
      <c r="B90" s="66" t="s">
        <v>111</v>
      </c>
      <c r="C90" s="67" t="s">
        <v>158</v>
      </c>
      <c r="D90" s="148">
        <v>2022</v>
      </c>
      <c r="E90" s="148">
        <v>2023</v>
      </c>
      <c r="F90" s="68" t="s">
        <v>58</v>
      </c>
      <c r="G90" s="68">
        <v>41.303714104150899</v>
      </c>
      <c r="H90" s="68">
        <v>-81.518969643837096</v>
      </c>
      <c r="I90" s="69">
        <v>4</v>
      </c>
    </row>
    <row r="91" spans="1:9" s="7" customFormat="1" ht="15" x14ac:dyDescent="0.25">
      <c r="A91" s="65">
        <v>4</v>
      </c>
      <c r="B91" s="66" t="s">
        <v>111</v>
      </c>
      <c r="C91" s="67" t="s">
        <v>158</v>
      </c>
      <c r="D91" s="148">
        <v>2022</v>
      </c>
      <c r="E91" s="148">
        <v>2023</v>
      </c>
      <c r="F91" s="68" t="s">
        <v>59</v>
      </c>
      <c r="G91" s="68">
        <v>41.3023681152346</v>
      </c>
      <c r="H91" s="68">
        <v>-81.518862355476301</v>
      </c>
      <c r="I91" s="69">
        <v>1</v>
      </c>
    </row>
    <row r="92" spans="1:9" s="7" customFormat="1" ht="15" x14ac:dyDescent="0.25">
      <c r="A92" s="65">
        <v>4</v>
      </c>
      <c r="B92" s="66" t="s">
        <v>111</v>
      </c>
      <c r="C92" s="67" t="s">
        <v>158</v>
      </c>
      <c r="D92" s="148">
        <v>2022</v>
      </c>
      <c r="E92" s="148">
        <v>2023</v>
      </c>
      <c r="F92" s="68" t="s">
        <v>63</v>
      </c>
      <c r="G92" s="68">
        <v>41.301594360527602</v>
      </c>
      <c r="H92" s="68">
        <v>-81.517317403083695</v>
      </c>
      <c r="I92" s="69">
        <v>3.15</v>
      </c>
    </row>
    <row r="93" spans="1:9" s="7" customFormat="1" ht="15" x14ac:dyDescent="0.25">
      <c r="A93" s="65">
        <v>4</v>
      </c>
      <c r="B93" s="66" t="s">
        <v>111</v>
      </c>
      <c r="C93" s="67" t="s">
        <v>158</v>
      </c>
      <c r="D93" s="148">
        <v>2022</v>
      </c>
      <c r="E93" s="148">
        <v>2023</v>
      </c>
      <c r="F93" s="68" t="s">
        <v>64</v>
      </c>
      <c r="G93" s="68">
        <v>41.303432012966603</v>
      </c>
      <c r="H93" s="68">
        <v>-81.516652215248001</v>
      </c>
      <c r="I93" s="69">
        <v>3.25</v>
      </c>
    </row>
    <row r="94" spans="1:9" s="7" customFormat="1" ht="15" x14ac:dyDescent="0.25">
      <c r="A94" s="65">
        <v>4</v>
      </c>
      <c r="B94" s="66" t="s">
        <v>7</v>
      </c>
      <c r="C94" s="67" t="s">
        <v>8</v>
      </c>
      <c r="D94" s="148">
        <v>2022</v>
      </c>
      <c r="E94" s="148">
        <v>2023</v>
      </c>
      <c r="F94" s="68" t="s">
        <v>58</v>
      </c>
      <c r="G94" s="68">
        <v>41.155283670549402</v>
      </c>
      <c r="H94" s="68">
        <v>-80.664069557113606</v>
      </c>
      <c r="I94" s="69">
        <v>1.5</v>
      </c>
    </row>
    <row r="95" spans="1:9" s="7" customFormat="1" ht="15" x14ac:dyDescent="0.25">
      <c r="A95" s="71">
        <v>12</v>
      </c>
      <c r="B95" s="150" t="s">
        <v>118</v>
      </c>
      <c r="C95" s="72" t="s">
        <v>119</v>
      </c>
      <c r="D95" s="151">
        <v>2022</v>
      </c>
      <c r="E95" s="151">
        <v>2023</v>
      </c>
      <c r="F95" s="73" t="s">
        <v>58</v>
      </c>
      <c r="G95" s="73">
        <v>41.531346220751601</v>
      </c>
      <c r="H95" s="73">
        <v>-81.650710231704807</v>
      </c>
      <c r="I95" s="74">
        <v>2</v>
      </c>
    </row>
    <row r="96" spans="1:9" s="7" customFormat="1" ht="15" x14ac:dyDescent="0.25">
      <c r="A96" s="71">
        <v>12</v>
      </c>
      <c r="B96" s="150" t="s">
        <v>120</v>
      </c>
      <c r="C96" s="72" t="s">
        <v>121</v>
      </c>
      <c r="D96" s="151">
        <v>2022</v>
      </c>
      <c r="E96" s="151">
        <v>2023</v>
      </c>
      <c r="F96" s="73" t="s">
        <v>58</v>
      </c>
      <c r="G96" s="73">
        <v>41.670356270933198</v>
      </c>
      <c r="H96" s="73">
        <v>-81.2483147224428</v>
      </c>
      <c r="I96" s="74">
        <v>1.5</v>
      </c>
    </row>
    <row r="97" spans="1:9" s="7" customFormat="1" ht="15" x14ac:dyDescent="0.25">
      <c r="A97" s="59">
        <v>3</v>
      </c>
      <c r="B97" s="60" t="s">
        <v>89</v>
      </c>
      <c r="C97" s="61" t="s">
        <v>159</v>
      </c>
      <c r="D97" s="146">
        <v>2022</v>
      </c>
      <c r="E97" s="146">
        <v>2023</v>
      </c>
      <c r="F97" s="62" t="s">
        <v>58</v>
      </c>
      <c r="G97" s="62">
        <v>41.2407534351183</v>
      </c>
      <c r="H97" s="62">
        <v>-82.573837402242503</v>
      </c>
      <c r="I97" s="63">
        <v>1.5</v>
      </c>
    </row>
    <row r="98" spans="1:9" s="7" customFormat="1" ht="15" x14ac:dyDescent="0.25">
      <c r="A98" s="59">
        <v>3</v>
      </c>
      <c r="B98" s="60" t="s">
        <v>89</v>
      </c>
      <c r="C98" s="61" t="s">
        <v>159</v>
      </c>
      <c r="D98" s="146">
        <v>2022</v>
      </c>
      <c r="E98" s="146">
        <v>2023</v>
      </c>
      <c r="F98" s="62" t="s">
        <v>59</v>
      </c>
      <c r="G98" s="62">
        <v>41.239672380164698</v>
      </c>
      <c r="H98" s="62">
        <v>-82.574320199865099</v>
      </c>
      <c r="I98" s="63">
        <v>4.25</v>
      </c>
    </row>
    <row r="99" spans="1:9" s="7" customFormat="1" ht="15" x14ac:dyDescent="0.25">
      <c r="A99" s="59">
        <v>3</v>
      </c>
      <c r="B99" s="60" t="s">
        <v>89</v>
      </c>
      <c r="C99" s="61" t="s">
        <v>159</v>
      </c>
      <c r="D99" s="146">
        <v>2022</v>
      </c>
      <c r="E99" s="146">
        <v>2023</v>
      </c>
      <c r="F99" s="62" t="s">
        <v>63</v>
      </c>
      <c r="G99" s="62">
        <v>41.239293199937599</v>
      </c>
      <c r="H99" s="62">
        <v>-82.572442653554901</v>
      </c>
      <c r="I99" s="63">
        <v>2.25</v>
      </c>
    </row>
    <row r="100" spans="1:9" s="7" customFormat="1" ht="15" x14ac:dyDescent="0.25">
      <c r="A100" s="59">
        <v>3</v>
      </c>
      <c r="B100" s="60" t="s">
        <v>89</v>
      </c>
      <c r="C100" s="61" t="s">
        <v>159</v>
      </c>
      <c r="D100" s="146">
        <v>2022</v>
      </c>
      <c r="E100" s="146">
        <v>2023</v>
      </c>
      <c r="F100" s="62" t="s">
        <v>64</v>
      </c>
      <c r="G100" s="62">
        <v>41.2380507642061</v>
      </c>
      <c r="H100" s="62">
        <v>-82.572507026571202</v>
      </c>
      <c r="I100" s="63">
        <v>2</v>
      </c>
    </row>
    <row r="101" spans="1:9" s="7" customFormat="1" ht="15" x14ac:dyDescent="0.25">
      <c r="A101" s="59">
        <v>3</v>
      </c>
      <c r="B101" s="60" t="s">
        <v>89</v>
      </c>
      <c r="C101" s="64" t="s">
        <v>90</v>
      </c>
      <c r="D101" s="147">
        <v>2022</v>
      </c>
      <c r="E101" s="147">
        <v>2023</v>
      </c>
      <c r="F101" s="62" t="s">
        <v>58</v>
      </c>
      <c r="G101" s="75">
        <v>41.229183999999997</v>
      </c>
      <c r="H101" s="75">
        <v>-82.652787000000004</v>
      </c>
      <c r="I101" s="76">
        <v>5.5</v>
      </c>
    </row>
    <row r="102" spans="1:9" s="7" customFormat="1" ht="15" x14ac:dyDescent="0.25">
      <c r="A102" s="59">
        <v>3</v>
      </c>
      <c r="B102" s="60" t="s">
        <v>89</v>
      </c>
      <c r="C102" s="61" t="s">
        <v>160</v>
      </c>
      <c r="D102" s="146">
        <v>2022</v>
      </c>
      <c r="E102" s="146">
        <v>2023</v>
      </c>
      <c r="F102" s="62" t="s">
        <v>58</v>
      </c>
      <c r="G102" s="62">
        <v>41.222234279179901</v>
      </c>
      <c r="H102" s="62">
        <v>-82.599325132405795</v>
      </c>
      <c r="I102" s="63">
        <v>1.75</v>
      </c>
    </row>
    <row r="103" spans="1:9" s="7" customFormat="1" ht="15" x14ac:dyDescent="0.25">
      <c r="A103" s="59">
        <v>3</v>
      </c>
      <c r="B103" s="60" t="s">
        <v>89</v>
      </c>
      <c r="C103" s="61" t="s">
        <v>160</v>
      </c>
      <c r="D103" s="146">
        <v>2022</v>
      </c>
      <c r="E103" s="146">
        <v>2023</v>
      </c>
      <c r="F103" s="62" t="s">
        <v>59</v>
      </c>
      <c r="G103" s="62">
        <v>41.222500581812703</v>
      </c>
      <c r="H103" s="62">
        <v>-82.597941112554295</v>
      </c>
      <c r="I103" s="63">
        <v>1.5</v>
      </c>
    </row>
    <row r="104" spans="1:9" s="7" customFormat="1" ht="15" x14ac:dyDescent="0.25">
      <c r="A104" s="59">
        <v>3</v>
      </c>
      <c r="B104" s="60" t="s">
        <v>89</v>
      </c>
      <c r="C104" s="61" t="s">
        <v>160</v>
      </c>
      <c r="D104" s="146">
        <v>2022</v>
      </c>
      <c r="E104" s="146">
        <v>2023</v>
      </c>
      <c r="F104" s="62" t="s">
        <v>63</v>
      </c>
      <c r="G104" s="62">
        <v>41.223315622525803</v>
      </c>
      <c r="H104" s="62">
        <v>-82.5988423347832</v>
      </c>
      <c r="I104" s="63">
        <v>1.5</v>
      </c>
    </row>
    <row r="105" spans="1:9" s="7" customFormat="1" ht="15" x14ac:dyDescent="0.25">
      <c r="A105" s="59">
        <v>3</v>
      </c>
      <c r="B105" s="60" t="s">
        <v>89</v>
      </c>
      <c r="C105" s="61" t="s">
        <v>160</v>
      </c>
      <c r="D105" s="146">
        <v>2022</v>
      </c>
      <c r="E105" s="146">
        <v>2023</v>
      </c>
      <c r="F105" s="62" t="s">
        <v>64</v>
      </c>
      <c r="G105" s="62">
        <v>41.222895998872801</v>
      </c>
      <c r="H105" s="62">
        <v>-82.6003551006674</v>
      </c>
      <c r="I105" s="63">
        <v>2.25</v>
      </c>
    </row>
    <row r="106" spans="1:9" s="7" customFormat="1" ht="15" x14ac:dyDescent="0.25">
      <c r="A106" s="59">
        <v>3</v>
      </c>
      <c r="B106" s="60" t="s">
        <v>84</v>
      </c>
      <c r="C106" s="61" t="s">
        <v>85</v>
      </c>
      <c r="D106" s="146">
        <v>2022</v>
      </c>
      <c r="E106" s="146">
        <v>2023</v>
      </c>
      <c r="F106" s="62" t="s">
        <v>58</v>
      </c>
      <c r="G106" s="62">
        <v>41.368564180991299</v>
      </c>
      <c r="H106" s="62">
        <v>-82.522513301717296</v>
      </c>
      <c r="I106" s="63">
        <v>1.5</v>
      </c>
    </row>
    <row r="107" spans="1:9" s="7" customFormat="1" ht="15" x14ac:dyDescent="0.25">
      <c r="A107" s="59">
        <v>3</v>
      </c>
      <c r="B107" s="60" t="s">
        <v>84</v>
      </c>
      <c r="C107" s="61" t="s">
        <v>85</v>
      </c>
      <c r="D107" s="146">
        <v>2022</v>
      </c>
      <c r="E107" s="146">
        <v>2023</v>
      </c>
      <c r="F107" s="62" t="s">
        <v>59</v>
      </c>
      <c r="G107" s="62">
        <v>41.368604439530202</v>
      </c>
      <c r="H107" s="62">
        <v>-82.520968349324903</v>
      </c>
      <c r="I107" s="63">
        <v>2.5</v>
      </c>
    </row>
    <row r="108" spans="1:9" s="7" customFormat="1" ht="15" x14ac:dyDescent="0.25">
      <c r="A108" s="59">
        <v>3</v>
      </c>
      <c r="B108" s="60" t="s">
        <v>84</v>
      </c>
      <c r="C108" s="61" t="s">
        <v>85</v>
      </c>
      <c r="D108" s="146">
        <v>2022</v>
      </c>
      <c r="E108" s="146">
        <v>2023</v>
      </c>
      <c r="F108" s="62" t="s">
        <v>63</v>
      </c>
      <c r="G108" s="62">
        <v>41.367428879937897</v>
      </c>
      <c r="H108" s="62">
        <v>-82.519895465719003</v>
      </c>
      <c r="I108" s="63">
        <v>1.5</v>
      </c>
    </row>
    <row r="109" spans="1:9" s="7" customFormat="1" ht="15" x14ac:dyDescent="0.25">
      <c r="A109" s="59">
        <v>3</v>
      </c>
      <c r="B109" s="60" t="s">
        <v>84</v>
      </c>
      <c r="C109" s="61" t="s">
        <v>85</v>
      </c>
      <c r="D109" s="146">
        <v>2022</v>
      </c>
      <c r="E109" s="146">
        <v>2023</v>
      </c>
      <c r="F109" s="62" t="s">
        <v>64</v>
      </c>
      <c r="G109" s="62">
        <v>41.367388620671598</v>
      </c>
      <c r="H109" s="62">
        <v>-82.521504791127796</v>
      </c>
      <c r="I109" s="63">
        <v>3</v>
      </c>
    </row>
    <row r="110" spans="1:9" s="7" customFormat="1" ht="15" x14ac:dyDescent="0.25">
      <c r="A110" s="59">
        <v>3</v>
      </c>
      <c r="B110" s="60" t="s">
        <v>84</v>
      </c>
      <c r="C110" s="61" t="s">
        <v>161</v>
      </c>
      <c r="D110" s="146">
        <v>2022</v>
      </c>
      <c r="E110" s="146">
        <v>2023</v>
      </c>
      <c r="F110" s="62" t="s">
        <v>58</v>
      </c>
      <c r="G110" s="62">
        <v>41.397321406608</v>
      </c>
      <c r="H110" s="62">
        <v>-82.367149997796602</v>
      </c>
      <c r="I110" s="63">
        <v>1.5</v>
      </c>
    </row>
    <row r="111" spans="1:9" s="7" customFormat="1" ht="15" x14ac:dyDescent="0.25">
      <c r="A111" s="59">
        <v>3</v>
      </c>
      <c r="B111" s="60" t="s">
        <v>84</v>
      </c>
      <c r="C111" s="61" t="s">
        <v>161</v>
      </c>
      <c r="D111" s="146">
        <v>2022</v>
      </c>
      <c r="E111" s="146">
        <v>2023</v>
      </c>
      <c r="F111" s="62" t="s">
        <v>59</v>
      </c>
      <c r="G111" s="62">
        <v>41.397096058006703</v>
      </c>
      <c r="H111" s="62">
        <v>-82.365594316568107</v>
      </c>
      <c r="I111" s="63">
        <v>3.25</v>
      </c>
    </row>
    <row r="112" spans="1:9" s="7" customFormat="1" ht="15" x14ac:dyDescent="0.25">
      <c r="A112" s="59">
        <v>3</v>
      </c>
      <c r="B112" s="60" t="s">
        <v>84</v>
      </c>
      <c r="C112" s="61" t="s">
        <v>161</v>
      </c>
      <c r="D112" s="146">
        <v>2022</v>
      </c>
      <c r="E112" s="146">
        <v>2023</v>
      </c>
      <c r="F112" s="62" t="s">
        <v>63</v>
      </c>
      <c r="G112" s="62">
        <v>41.398134264713498</v>
      </c>
      <c r="H112" s="62">
        <v>-82.365926910485896</v>
      </c>
      <c r="I112" s="63">
        <v>1.25</v>
      </c>
    </row>
    <row r="113" spans="1:9" s="7" customFormat="1" ht="15" x14ac:dyDescent="0.25">
      <c r="A113" s="59">
        <v>3</v>
      </c>
      <c r="B113" s="60" t="s">
        <v>84</v>
      </c>
      <c r="C113" s="61" t="s">
        <v>161</v>
      </c>
      <c r="D113" s="146">
        <v>2022</v>
      </c>
      <c r="E113" s="146">
        <v>2023</v>
      </c>
      <c r="F113" s="62" t="s">
        <v>64</v>
      </c>
      <c r="G113" s="62">
        <v>41.3983676577365</v>
      </c>
      <c r="H113" s="62">
        <v>-82.363920618142899</v>
      </c>
      <c r="I113" s="63">
        <v>1</v>
      </c>
    </row>
    <row r="114" spans="1:9" s="7" customFormat="1" ht="15" x14ac:dyDescent="0.25">
      <c r="A114" s="59">
        <v>3</v>
      </c>
      <c r="B114" s="60" t="s">
        <v>84</v>
      </c>
      <c r="C114" s="61" t="s">
        <v>86</v>
      </c>
      <c r="D114" s="146">
        <v>2022</v>
      </c>
      <c r="E114" s="146">
        <v>2023</v>
      </c>
      <c r="F114" s="62" t="s">
        <v>58</v>
      </c>
      <c r="G114" s="62">
        <v>41.368328090776899</v>
      </c>
      <c r="H114" s="62">
        <v>-82.495093091074096</v>
      </c>
      <c r="I114" s="63">
        <v>1.75</v>
      </c>
    </row>
    <row r="115" spans="1:9" s="7" customFormat="1" ht="15" x14ac:dyDescent="0.25">
      <c r="A115" s="59">
        <v>3</v>
      </c>
      <c r="B115" s="60" t="s">
        <v>84</v>
      </c>
      <c r="C115" s="61" t="s">
        <v>86</v>
      </c>
      <c r="D115" s="146">
        <v>2022</v>
      </c>
      <c r="E115" s="146">
        <v>2023</v>
      </c>
      <c r="F115" s="62" t="s">
        <v>59</v>
      </c>
      <c r="G115" s="62">
        <v>41.368360297726902</v>
      </c>
      <c r="H115" s="62">
        <v>-82.4933442907966</v>
      </c>
      <c r="I115" s="63">
        <v>2</v>
      </c>
    </row>
    <row r="116" spans="1:9" s="7" customFormat="1" ht="15" x14ac:dyDescent="0.25">
      <c r="A116" s="59">
        <v>3</v>
      </c>
      <c r="B116" s="60" t="s">
        <v>84</v>
      </c>
      <c r="C116" s="61" t="s">
        <v>86</v>
      </c>
      <c r="D116" s="146">
        <v>2022</v>
      </c>
      <c r="E116" s="146">
        <v>2023</v>
      </c>
      <c r="F116" s="62" t="s">
        <v>63</v>
      </c>
      <c r="G116" s="62">
        <v>41.367402134146701</v>
      </c>
      <c r="H116" s="62">
        <v>-82.493698342386494</v>
      </c>
      <c r="I116" s="63">
        <v>1.75</v>
      </c>
    </row>
    <row r="117" spans="1:9" s="7" customFormat="1" ht="15" x14ac:dyDescent="0.25">
      <c r="A117" s="59">
        <v>3</v>
      </c>
      <c r="B117" s="60" t="s">
        <v>84</v>
      </c>
      <c r="C117" s="61" t="s">
        <v>86</v>
      </c>
      <c r="D117" s="146">
        <v>2022</v>
      </c>
      <c r="E117" s="146">
        <v>2023</v>
      </c>
      <c r="F117" s="62" t="s">
        <v>64</v>
      </c>
      <c r="G117" s="62">
        <v>41.367458497100898</v>
      </c>
      <c r="H117" s="62">
        <v>-82.495243294778902</v>
      </c>
      <c r="I117" s="63">
        <v>1.75</v>
      </c>
    </row>
    <row r="118" spans="1:9" s="7" customFormat="1" ht="15" x14ac:dyDescent="0.25">
      <c r="A118" s="59">
        <v>3</v>
      </c>
      <c r="B118" s="60" t="s">
        <v>84</v>
      </c>
      <c r="C118" s="61" t="s">
        <v>87</v>
      </c>
      <c r="D118" s="146">
        <v>2022</v>
      </c>
      <c r="E118" s="146">
        <v>2023</v>
      </c>
      <c r="F118" s="62" t="s">
        <v>58</v>
      </c>
      <c r="G118" s="62">
        <v>41.418546104410197</v>
      </c>
      <c r="H118" s="62">
        <v>-82.760344637051503</v>
      </c>
      <c r="I118" s="63">
        <v>3</v>
      </c>
    </row>
    <row r="119" spans="1:9" s="7" customFormat="1" ht="15" x14ac:dyDescent="0.25">
      <c r="A119" s="59">
        <v>3</v>
      </c>
      <c r="B119" s="60" t="s">
        <v>84</v>
      </c>
      <c r="C119" s="61" t="s">
        <v>87</v>
      </c>
      <c r="D119" s="146">
        <v>2022</v>
      </c>
      <c r="E119" s="146">
        <v>2023</v>
      </c>
      <c r="F119" s="62" t="s">
        <v>59</v>
      </c>
      <c r="G119" s="62">
        <v>41.4193747878534</v>
      </c>
      <c r="H119" s="62">
        <v>-82.759014261380301</v>
      </c>
      <c r="I119" s="63">
        <v>2.5</v>
      </c>
    </row>
    <row r="120" spans="1:9" s="7" customFormat="1" ht="15" x14ac:dyDescent="0.25">
      <c r="A120" s="59">
        <v>3</v>
      </c>
      <c r="B120" s="60" t="s">
        <v>84</v>
      </c>
      <c r="C120" s="61" t="s">
        <v>87</v>
      </c>
      <c r="D120" s="146">
        <v>2022</v>
      </c>
      <c r="E120" s="146">
        <v>2023</v>
      </c>
      <c r="F120" s="62" t="s">
        <v>63</v>
      </c>
      <c r="G120" s="62">
        <v>41.418425421473302</v>
      </c>
      <c r="H120" s="62">
        <v>-82.757855547085995</v>
      </c>
      <c r="I120" s="63">
        <v>3</v>
      </c>
    </row>
    <row r="121" spans="1:9" s="7" customFormat="1" ht="15" x14ac:dyDescent="0.25">
      <c r="A121" s="59">
        <v>3</v>
      </c>
      <c r="B121" s="60" t="s">
        <v>84</v>
      </c>
      <c r="C121" s="61" t="s">
        <v>87</v>
      </c>
      <c r="D121" s="146">
        <v>2022</v>
      </c>
      <c r="E121" s="146">
        <v>2023</v>
      </c>
      <c r="F121" s="62" t="s">
        <v>64</v>
      </c>
      <c r="G121" s="62">
        <v>41.417636954100402</v>
      </c>
      <c r="H121" s="62">
        <v>-82.759250295773597</v>
      </c>
      <c r="I121" s="63">
        <v>2.5</v>
      </c>
    </row>
    <row r="122" spans="1:9" s="7" customFormat="1" ht="15" x14ac:dyDescent="0.25">
      <c r="A122" s="59">
        <v>3</v>
      </c>
      <c r="B122" s="60" t="s">
        <v>84</v>
      </c>
      <c r="C122" s="61" t="s">
        <v>88</v>
      </c>
      <c r="D122" s="146">
        <v>2022</v>
      </c>
      <c r="E122" s="146">
        <v>2023</v>
      </c>
      <c r="F122" s="62" t="s">
        <v>58</v>
      </c>
      <c r="G122" s="62">
        <v>41.460550218891598</v>
      </c>
      <c r="H122" s="62">
        <v>-82.819725036689604</v>
      </c>
      <c r="I122" s="63">
        <v>1.75</v>
      </c>
    </row>
    <row r="123" spans="1:9" s="7" customFormat="1" ht="15" x14ac:dyDescent="0.25">
      <c r="A123" s="59">
        <v>3</v>
      </c>
      <c r="B123" s="60" t="s">
        <v>84</v>
      </c>
      <c r="C123" s="61" t="s">
        <v>88</v>
      </c>
      <c r="D123" s="146">
        <v>2022</v>
      </c>
      <c r="E123" s="146">
        <v>2023</v>
      </c>
      <c r="F123" s="62" t="s">
        <v>59</v>
      </c>
      <c r="G123" s="62">
        <v>41.460413533374101</v>
      </c>
      <c r="H123" s="62">
        <v>-82.818029880592405</v>
      </c>
      <c r="I123" s="63">
        <v>1.75</v>
      </c>
    </row>
    <row r="124" spans="1:9" s="7" customFormat="1" ht="15" x14ac:dyDescent="0.25">
      <c r="A124" s="59">
        <v>3</v>
      </c>
      <c r="B124" s="60" t="s">
        <v>84</v>
      </c>
      <c r="C124" s="61" t="s">
        <v>88</v>
      </c>
      <c r="D124" s="146">
        <v>2022</v>
      </c>
      <c r="E124" s="146">
        <v>2023</v>
      </c>
      <c r="F124" s="62" t="s">
        <v>63</v>
      </c>
      <c r="G124" s="62">
        <v>41.459247674605002</v>
      </c>
      <c r="H124" s="62">
        <v>-82.817654371330306</v>
      </c>
      <c r="I124" s="63">
        <v>2</v>
      </c>
    </row>
    <row r="125" spans="1:9" s="7" customFormat="1" ht="15" x14ac:dyDescent="0.25">
      <c r="A125" s="59">
        <v>3</v>
      </c>
      <c r="B125" s="60" t="s">
        <v>84</v>
      </c>
      <c r="C125" s="61" t="s">
        <v>88</v>
      </c>
      <c r="D125" s="146">
        <v>2022</v>
      </c>
      <c r="E125" s="146">
        <v>2023</v>
      </c>
      <c r="F125" s="62" t="s">
        <v>64</v>
      </c>
      <c r="G125" s="62">
        <v>41.459464767136197</v>
      </c>
      <c r="H125" s="62">
        <v>-82.818705797264101</v>
      </c>
      <c r="I125" s="63">
        <v>1.5</v>
      </c>
    </row>
    <row r="126" spans="1:9" s="7" customFormat="1" ht="15" x14ac:dyDescent="0.25">
      <c r="A126" s="59">
        <v>3</v>
      </c>
      <c r="B126" s="60" t="s">
        <v>84</v>
      </c>
      <c r="C126" s="61" t="s">
        <v>162</v>
      </c>
      <c r="D126" s="146">
        <v>2022</v>
      </c>
      <c r="E126" s="146">
        <v>2023</v>
      </c>
      <c r="F126" s="62" t="s">
        <v>58</v>
      </c>
      <c r="G126" s="62">
        <v>41.404424418570997</v>
      </c>
      <c r="H126" s="62">
        <v>-82.729530909221197</v>
      </c>
      <c r="I126" s="63">
        <v>2</v>
      </c>
    </row>
    <row r="127" spans="1:9" s="7" customFormat="1" ht="15" x14ac:dyDescent="0.25">
      <c r="A127" s="59">
        <v>3</v>
      </c>
      <c r="B127" s="60" t="s">
        <v>84</v>
      </c>
      <c r="C127" s="61" t="s">
        <v>162</v>
      </c>
      <c r="D127" s="146">
        <v>2022</v>
      </c>
      <c r="E127" s="146">
        <v>2023</v>
      </c>
      <c r="F127" s="62" t="s">
        <v>59</v>
      </c>
      <c r="G127" s="62">
        <v>41.403877201853902</v>
      </c>
      <c r="H127" s="62">
        <v>-82.727996685664806</v>
      </c>
      <c r="I127" s="63">
        <v>2.25</v>
      </c>
    </row>
    <row r="128" spans="1:9" s="7" customFormat="1" ht="15" x14ac:dyDescent="0.25">
      <c r="A128" s="59">
        <v>3</v>
      </c>
      <c r="B128" s="60" t="s">
        <v>84</v>
      </c>
      <c r="C128" s="61" t="s">
        <v>162</v>
      </c>
      <c r="D128" s="146">
        <v>2022</v>
      </c>
      <c r="E128" s="146">
        <v>2023</v>
      </c>
      <c r="F128" s="62" t="s">
        <v>63</v>
      </c>
      <c r="G128" s="62">
        <v>41.402637899899801</v>
      </c>
      <c r="H128" s="62">
        <v>-82.728833534877396</v>
      </c>
      <c r="I128" s="63">
        <v>2.25</v>
      </c>
    </row>
    <row r="129" spans="1:9" s="7" customFormat="1" ht="15" x14ac:dyDescent="0.25">
      <c r="A129" s="59">
        <v>3</v>
      </c>
      <c r="B129" s="60" t="s">
        <v>84</v>
      </c>
      <c r="C129" s="61" t="s">
        <v>162</v>
      </c>
      <c r="D129" s="146">
        <v>2022</v>
      </c>
      <c r="E129" s="146">
        <v>2023</v>
      </c>
      <c r="F129" s="62" t="s">
        <v>64</v>
      </c>
      <c r="G129" s="62">
        <v>41.403233411580899</v>
      </c>
      <c r="H129" s="62">
        <v>-82.730228283564998</v>
      </c>
      <c r="I129" s="63">
        <v>2.5</v>
      </c>
    </row>
    <row r="130" spans="1:9" s="7" customFormat="1" ht="15" x14ac:dyDescent="0.25">
      <c r="A130" s="59">
        <v>3</v>
      </c>
      <c r="B130" s="60" t="s">
        <v>91</v>
      </c>
      <c r="C130" s="64" t="s">
        <v>92</v>
      </c>
      <c r="D130" s="147">
        <v>2022</v>
      </c>
      <c r="E130" s="147">
        <v>2023</v>
      </c>
      <c r="F130" s="62" t="s">
        <v>58</v>
      </c>
      <c r="G130" s="62">
        <v>41.383870236712902</v>
      </c>
      <c r="H130" s="62">
        <v>-81.984543268196603</v>
      </c>
      <c r="I130" s="63">
        <v>3.5</v>
      </c>
    </row>
    <row r="131" spans="1:9" s="7" customFormat="1" ht="15" x14ac:dyDescent="0.25">
      <c r="A131" s="59">
        <v>3</v>
      </c>
      <c r="B131" s="60" t="s">
        <v>91</v>
      </c>
      <c r="C131" s="61" t="s">
        <v>93</v>
      </c>
      <c r="D131" s="146">
        <v>2022</v>
      </c>
      <c r="E131" s="146">
        <v>2023</v>
      </c>
      <c r="F131" s="62" t="s">
        <v>58</v>
      </c>
      <c r="G131" s="62">
        <v>41.403455872673703</v>
      </c>
      <c r="H131" s="62">
        <v>-82.145405218412506</v>
      </c>
      <c r="I131" s="63">
        <v>2.75</v>
      </c>
    </row>
    <row r="132" spans="1:9" s="7" customFormat="1" ht="15" x14ac:dyDescent="0.25">
      <c r="A132" s="59">
        <v>3</v>
      </c>
      <c r="B132" s="60" t="s">
        <v>91</v>
      </c>
      <c r="C132" s="61" t="s">
        <v>93</v>
      </c>
      <c r="D132" s="146">
        <v>2022</v>
      </c>
      <c r="E132" s="146">
        <v>2023</v>
      </c>
      <c r="F132" s="62" t="s">
        <v>59</v>
      </c>
      <c r="G132" s="62">
        <v>41.403439777890199</v>
      </c>
      <c r="H132" s="62">
        <v>-82.138324186613801</v>
      </c>
      <c r="I132" s="63">
        <v>1.75</v>
      </c>
    </row>
    <row r="133" spans="1:9" s="7" customFormat="1" ht="15" x14ac:dyDescent="0.25">
      <c r="A133" s="59">
        <v>3</v>
      </c>
      <c r="B133" s="60" t="s">
        <v>91</v>
      </c>
      <c r="C133" s="61" t="s">
        <v>94</v>
      </c>
      <c r="D133" s="146">
        <v>2022</v>
      </c>
      <c r="E133" s="146">
        <v>2023</v>
      </c>
      <c r="F133" s="62" t="s">
        <v>58</v>
      </c>
      <c r="G133" s="62">
        <v>41.410377744298899</v>
      </c>
      <c r="H133" s="62">
        <v>-82.2401938586885</v>
      </c>
      <c r="I133" s="63">
        <v>2</v>
      </c>
    </row>
    <row r="134" spans="1:9" s="7" customFormat="1" ht="15" x14ac:dyDescent="0.25">
      <c r="A134" s="59">
        <v>3</v>
      </c>
      <c r="B134" s="60" t="s">
        <v>91</v>
      </c>
      <c r="C134" s="61" t="s">
        <v>94</v>
      </c>
      <c r="D134" s="146">
        <v>2022</v>
      </c>
      <c r="E134" s="146">
        <v>2023</v>
      </c>
      <c r="F134" s="62" t="s">
        <v>59</v>
      </c>
      <c r="G134" s="62">
        <v>41.410337511619197</v>
      </c>
      <c r="H134" s="62">
        <v>-82.237876430099803</v>
      </c>
      <c r="I134" s="63">
        <v>2</v>
      </c>
    </row>
    <row r="135" spans="1:9" s="7" customFormat="1" ht="15" x14ac:dyDescent="0.25">
      <c r="A135" s="59">
        <v>3</v>
      </c>
      <c r="B135" s="60" t="s">
        <v>91</v>
      </c>
      <c r="C135" s="61" t="s">
        <v>94</v>
      </c>
      <c r="D135" s="146">
        <v>2022</v>
      </c>
      <c r="E135" s="146">
        <v>2023</v>
      </c>
      <c r="F135" s="62" t="s">
        <v>63</v>
      </c>
      <c r="G135" s="62">
        <v>41.411303089055799</v>
      </c>
      <c r="H135" s="62">
        <v>-82.237865701263701</v>
      </c>
      <c r="I135" s="63">
        <v>2.25</v>
      </c>
    </row>
    <row r="136" spans="1:9" s="7" customFormat="1" ht="15" x14ac:dyDescent="0.25">
      <c r="A136" s="59">
        <v>3</v>
      </c>
      <c r="B136" s="60" t="s">
        <v>91</v>
      </c>
      <c r="C136" s="61" t="s">
        <v>94</v>
      </c>
      <c r="D136" s="146">
        <v>2022</v>
      </c>
      <c r="E136" s="146">
        <v>2023</v>
      </c>
      <c r="F136" s="62" t="s">
        <v>64</v>
      </c>
      <c r="G136" s="62">
        <v>41.411295042636503</v>
      </c>
      <c r="H136" s="62">
        <v>-82.240075841491802</v>
      </c>
      <c r="I136" s="63">
        <v>2</v>
      </c>
    </row>
    <row r="137" spans="1:9" s="7" customFormat="1" ht="15" x14ac:dyDescent="0.25">
      <c r="A137" s="59">
        <v>3</v>
      </c>
      <c r="B137" s="60" t="s">
        <v>91</v>
      </c>
      <c r="C137" s="61" t="s">
        <v>95</v>
      </c>
      <c r="D137" s="146">
        <v>2022</v>
      </c>
      <c r="E137" s="146">
        <v>2023</v>
      </c>
      <c r="F137" s="62" t="s">
        <v>58</v>
      </c>
      <c r="G137" s="62">
        <v>41.328590442355299</v>
      </c>
      <c r="H137" s="62">
        <v>-82.076065845474204</v>
      </c>
      <c r="I137" s="63">
        <v>0.75</v>
      </c>
    </row>
    <row r="138" spans="1:9" s="7" customFormat="1" ht="15" x14ac:dyDescent="0.25">
      <c r="A138" s="59">
        <v>3</v>
      </c>
      <c r="B138" s="60" t="s">
        <v>91</v>
      </c>
      <c r="C138" s="61" t="s">
        <v>95</v>
      </c>
      <c r="D138" s="146">
        <v>2022</v>
      </c>
      <c r="E138" s="146">
        <v>2023</v>
      </c>
      <c r="F138" s="62" t="s">
        <v>59</v>
      </c>
      <c r="G138" s="62">
        <v>41.329057726686798</v>
      </c>
      <c r="H138" s="62">
        <v>-82.076634473785305</v>
      </c>
      <c r="I138" s="63">
        <v>1</v>
      </c>
    </row>
    <row r="139" spans="1:9" s="7" customFormat="1" ht="15" x14ac:dyDescent="0.25">
      <c r="A139" s="59">
        <v>3</v>
      </c>
      <c r="B139" s="60" t="s">
        <v>91</v>
      </c>
      <c r="C139" s="61" t="s">
        <v>95</v>
      </c>
      <c r="D139" s="146">
        <v>2022</v>
      </c>
      <c r="E139" s="146">
        <v>2023</v>
      </c>
      <c r="F139" s="62" t="s">
        <v>63</v>
      </c>
      <c r="G139" s="62">
        <v>41.329460555317098</v>
      </c>
      <c r="H139" s="62">
        <v>-82.075389928802494</v>
      </c>
      <c r="I139" s="63">
        <v>1.25</v>
      </c>
    </row>
    <row r="140" spans="1:9" s="7" customFormat="1" ht="15" x14ac:dyDescent="0.25">
      <c r="A140" s="59">
        <v>3</v>
      </c>
      <c r="B140" s="60" t="s">
        <v>91</v>
      </c>
      <c r="C140" s="61" t="s">
        <v>96</v>
      </c>
      <c r="D140" s="146">
        <v>2022</v>
      </c>
      <c r="E140" s="146">
        <v>2023</v>
      </c>
      <c r="F140" s="62" t="s">
        <v>58</v>
      </c>
      <c r="G140" s="62">
        <v>41.318478887110501</v>
      </c>
      <c r="H140" s="62">
        <v>-82.118413915588306</v>
      </c>
      <c r="I140" s="63">
        <v>2.25</v>
      </c>
    </row>
    <row r="141" spans="1:9" s="7" customFormat="1" ht="15" x14ac:dyDescent="0.25">
      <c r="A141" s="59">
        <v>3</v>
      </c>
      <c r="B141" s="60" t="s">
        <v>91</v>
      </c>
      <c r="C141" s="61" t="s">
        <v>96</v>
      </c>
      <c r="D141" s="146">
        <v>2022</v>
      </c>
      <c r="E141" s="146">
        <v>2023</v>
      </c>
      <c r="F141" s="62" t="s">
        <v>59</v>
      </c>
      <c r="G141" s="62">
        <v>41.318905954705102</v>
      </c>
      <c r="H141" s="62">
        <v>-82.116922607376097</v>
      </c>
      <c r="I141" s="63">
        <v>1.5</v>
      </c>
    </row>
    <row r="142" spans="1:9" s="7" customFormat="1" ht="15" x14ac:dyDescent="0.25">
      <c r="A142" s="59">
        <v>3</v>
      </c>
      <c r="B142" s="60" t="s">
        <v>91</v>
      </c>
      <c r="C142" s="61" t="s">
        <v>96</v>
      </c>
      <c r="D142" s="146">
        <v>2022</v>
      </c>
      <c r="E142" s="146">
        <v>2023</v>
      </c>
      <c r="F142" s="62" t="s">
        <v>63</v>
      </c>
      <c r="G142" s="62">
        <v>41.317802019530099</v>
      </c>
      <c r="H142" s="62">
        <v>-82.116804590179498</v>
      </c>
      <c r="I142" s="63">
        <v>2</v>
      </c>
    </row>
    <row r="143" spans="1:9" s="7" customFormat="1" ht="15" x14ac:dyDescent="0.25">
      <c r="A143" s="59">
        <v>3</v>
      </c>
      <c r="B143" s="60" t="s">
        <v>91</v>
      </c>
      <c r="C143" s="61" t="s">
        <v>96</v>
      </c>
      <c r="D143" s="146">
        <v>2022</v>
      </c>
      <c r="E143" s="146">
        <v>2023</v>
      </c>
      <c r="F143" s="62" t="s">
        <v>64</v>
      </c>
      <c r="G143" s="62">
        <v>41.317455525072397</v>
      </c>
      <c r="H143" s="62">
        <v>-82.118317356063699</v>
      </c>
      <c r="I143" s="63">
        <v>1.5</v>
      </c>
    </row>
    <row r="144" spans="1:9" s="7" customFormat="1" ht="15" x14ac:dyDescent="0.25">
      <c r="A144" s="59">
        <v>3</v>
      </c>
      <c r="B144" s="60" t="s">
        <v>91</v>
      </c>
      <c r="C144" s="61" t="s">
        <v>163</v>
      </c>
      <c r="D144" s="146">
        <v>2022</v>
      </c>
      <c r="E144" s="146">
        <v>2023</v>
      </c>
      <c r="F144" s="62" t="s">
        <v>58</v>
      </c>
      <c r="G144" s="62">
        <v>41.332896501285198</v>
      </c>
      <c r="H144" s="62">
        <v>-82.067075471294899</v>
      </c>
      <c r="I144" s="63">
        <v>1</v>
      </c>
    </row>
    <row r="145" spans="1:9" s="7" customFormat="1" ht="15" x14ac:dyDescent="0.25">
      <c r="A145" s="59">
        <v>3</v>
      </c>
      <c r="B145" s="60" t="s">
        <v>91</v>
      </c>
      <c r="C145" s="61" t="s">
        <v>163</v>
      </c>
      <c r="D145" s="146">
        <v>2022</v>
      </c>
      <c r="E145" s="146">
        <v>2023</v>
      </c>
      <c r="F145" s="62" t="s">
        <v>59</v>
      </c>
      <c r="G145" s="62">
        <v>41.333540987920898</v>
      </c>
      <c r="H145" s="62">
        <v>-82.065916757000295</v>
      </c>
      <c r="I145" s="63">
        <v>1</v>
      </c>
    </row>
    <row r="146" spans="1:9" s="7" customFormat="1" ht="15" x14ac:dyDescent="0.25">
      <c r="A146" s="59">
        <v>3</v>
      </c>
      <c r="B146" s="60" t="s">
        <v>91</v>
      </c>
      <c r="C146" s="61" t="s">
        <v>163</v>
      </c>
      <c r="D146" s="146">
        <v>2022</v>
      </c>
      <c r="E146" s="146">
        <v>2023</v>
      </c>
      <c r="F146" s="62" t="s">
        <v>63</v>
      </c>
      <c r="G146" s="62">
        <v>41.332384935478899</v>
      </c>
      <c r="H146" s="62">
        <v>-82.065374950779201</v>
      </c>
      <c r="I146" s="63">
        <v>3.5</v>
      </c>
    </row>
    <row r="147" spans="1:9" s="7" customFormat="1" ht="15" x14ac:dyDescent="0.25">
      <c r="A147" s="59">
        <v>3</v>
      </c>
      <c r="B147" s="60" t="s">
        <v>91</v>
      </c>
      <c r="C147" s="61" t="s">
        <v>97</v>
      </c>
      <c r="D147" s="146">
        <v>2022</v>
      </c>
      <c r="E147" s="146">
        <v>2023</v>
      </c>
      <c r="F147" s="62" t="s">
        <v>58</v>
      </c>
      <c r="G147" s="62">
        <v>41.4118077233043</v>
      </c>
      <c r="H147" s="62">
        <v>-82.167103724974893</v>
      </c>
      <c r="I147" s="63">
        <v>2.5</v>
      </c>
    </row>
    <row r="148" spans="1:9" s="7" customFormat="1" ht="15" x14ac:dyDescent="0.25">
      <c r="A148" s="59">
        <v>3</v>
      </c>
      <c r="B148" s="60" t="s">
        <v>91</v>
      </c>
      <c r="C148" s="61" t="s">
        <v>97</v>
      </c>
      <c r="D148" s="146">
        <v>2022</v>
      </c>
      <c r="E148" s="146">
        <v>2023</v>
      </c>
      <c r="F148" s="62" t="s">
        <v>59</v>
      </c>
      <c r="G148" s="62">
        <v>41.411727259691098</v>
      </c>
      <c r="H148" s="62">
        <v>-82.165419297713697</v>
      </c>
      <c r="I148" s="63">
        <v>2</v>
      </c>
    </row>
    <row r="149" spans="1:9" s="7" customFormat="1" ht="15" x14ac:dyDescent="0.25">
      <c r="A149" s="59">
        <v>3</v>
      </c>
      <c r="B149" s="60" t="s">
        <v>91</v>
      </c>
      <c r="C149" s="61" t="s">
        <v>97</v>
      </c>
      <c r="D149" s="146">
        <v>2022</v>
      </c>
      <c r="E149" s="146">
        <v>2023</v>
      </c>
      <c r="F149" s="62" t="s">
        <v>63</v>
      </c>
      <c r="G149" s="62">
        <v>41.410705363133403</v>
      </c>
      <c r="H149" s="62">
        <v>-82.166513638991603</v>
      </c>
      <c r="I149" s="63">
        <v>1.25</v>
      </c>
    </row>
    <row r="150" spans="1:9" s="7" customFormat="1" ht="15" x14ac:dyDescent="0.25">
      <c r="A150" s="59">
        <v>3</v>
      </c>
      <c r="B150" s="60" t="s">
        <v>91</v>
      </c>
      <c r="C150" s="61" t="s">
        <v>164</v>
      </c>
      <c r="D150" s="146">
        <v>2022</v>
      </c>
      <c r="E150" s="146">
        <v>2023</v>
      </c>
      <c r="F150" s="62" t="s">
        <v>59</v>
      </c>
      <c r="G150" s="62">
        <v>41.353666151674702</v>
      </c>
      <c r="H150" s="62">
        <v>-82.025168488132195</v>
      </c>
      <c r="I150" s="63">
        <v>2</v>
      </c>
    </row>
    <row r="151" spans="1:9" s="7" customFormat="1" ht="15" x14ac:dyDescent="0.25">
      <c r="A151" s="59">
        <v>3</v>
      </c>
      <c r="B151" s="60" t="s">
        <v>91</v>
      </c>
      <c r="C151" s="61" t="s">
        <v>164</v>
      </c>
      <c r="D151" s="146">
        <v>2022</v>
      </c>
      <c r="E151" s="146">
        <v>2023</v>
      </c>
      <c r="F151" s="62" t="s">
        <v>63</v>
      </c>
      <c r="G151" s="62">
        <v>41.352619181271798</v>
      </c>
      <c r="H151" s="62">
        <v>-82.024417469607997</v>
      </c>
      <c r="I151" s="63">
        <v>2.5</v>
      </c>
    </row>
    <row r="152" spans="1:9" s="7" customFormat="1" ht="15" x14ac:dyDescent="0.25">
      <c r="A152" s="59">
        <v>3</v>
      </c>
      <c r="B152" s="60" t="s">
        <v>91</v>
      </c>
      <c r="C152" s="61" t="s">
        <v>164</v>
      </c>
      <c r="D152" s="146">
        <v>2022</v>
      </c>
      <c r="E152" s="146">
        <v>2023</v>
      </c>
      <c r="F152" s="62" t="s">
        <v>64</v>
      </c>
      <c r="G152" s="62">
        <v>41.352184280923701</v>
      </c>
      <c r="H152" s="62">
        <v>-82.025683472263097</v>
      </c>
      <c r="I152" s="63">
        <v>1.75</v>
      </c>
    </row>
    <row r="153" spans="1:9" s="7" customFormat="1" ht="15" x14ac:dyDescent="0.25">
      <c r="A153" s="59">
        <v>3</v>
      </c>
      <c r="B153" s="60" t="s">
        <v>91</v>
      </c>
      <c r="C153" s="64" t="s">
        <v>98</v>
      </c>
      <c r="D153" s="147">
        <v>2022</v>
      </c>
      <c r="E153" s="147">
        <v>2023</v>
      </c>
      <c r="F153" s="62" t="s">
        <v>58</v>
      </c>
      <c r="G153" s="62">
        <v>41.292895406224702</v>
      </c>
      <c r="H153" s="62">
        <v>-82.168562378509904</v>
      </c>
      <c r="I153" s="63">
        <v>1.25</v>
      </c>
    </row>
    <row r="154" spans="1:9" s="7" customFormat="1" ht="15" x14ac:dyDescent="0.25">
      <c r="A154" s="59">
        <v>3</v>
      </c>
      <c r="B154" s="60" t="s">
        <v>91</v>
      </c>
      <c r="C154" s="64" t="s">
        <v>99</v>
      </c>
      <c r="D154" s="147">
        <v>2022</v>
      </c>
      <c r="E154" s="147">
        <v>2023</v>
      </c>
      <c r="F154" s="62" t="s">
        <v>58</v>
      </c>
      <c r="G154" s="62">
        <v>41.258931021555703</v>
      </c>
      <c r="H154" s="62">
        <v>-82.303964689376997</v>
      </c>
      <c r="I154" s="63">
        <v>2.25</v>
      </c>
    </row>
    <row r="155" spans="1:9" x14ac:dyDescent="0.2">
      <c r="H155" s="137" t="s">
        <v>26</v>
      </c>
      <c r="I155" s="138">
        <f>SUM(I15:I154)</f>
        <v>297.7</v>
      </c>
    </row>
    <row r="157" spans="1:9" x14ac:dyDescent="0.2">
      <c r="C157" s="1"/>
      <c r="D157" s="3"/>
      <c r="E157" s="3"/>
      <c r="F157" s="3"/>
    </row>
    <row r="158" spans="1:9" x14ac:dyDescent="0.2">
      <c r="C158" s="1"/>
      <c r="D158" s="3"/>
      <c r="E158" s="3"/>
      <c r="F158" s="3"/>
    </row>
    <row r="159" spans="1:9" x14ac:dyDescent="0.2">
      <c r="C159" s="1"/>
      <c r="D159" s="3"/>
      <c r="E159" s="3"/>
      <c r="F159" s="3"/>
    </row>
    <row r="160" spans="1:9" x14ac:dyDescent="0.2">
      <c r="C160" s="1"/>
      <c r="D160" s="3"/>
      <c r="E160" s="3"/>
      <c r="F160" s="3"/>
    </row>
    <row r="161" spans="3:6" x14ac:dyDescent="0.2">
      <c r="C161" s="1"/>
      <c r="D161" s="3"/>
      <c r="E161" s="3"/>
      <c r="F161" s="3"/>
    </row>
    <row r="162" spans="3:6" x14ac:dyDescent="0.2">
      <c r="C162" s="1"/>
      <c r="D162" s="3"/>
      <c r="E162" s="3"/>
      <c r="F162" s="3"/>
    </row>
    <row r="163" spans="3:6" x14ac:dyDescent="0.2">
      <c r="C163" s="1"/>
      <c r="D163" s="3"/>
      <c r="E163" s="3"/>
      <c r="F163" s="3"/>
    </row>
    <row r="164" spans="3:6" x14ac:dyDescent="0.2">
      <c r="C164" s="1"/>
      <c r="D164" s="3"/>
      <c r="E164" s="3"/>
      <c r="F164" s="3"/>
    </row>
    <row r="165" spans="3:6" x14ac:dyDescent="0.2">
      <c r="C165" s="1"/>
      <c r="D165" s="3"/>
      <c r="E165" s="3"/>
      <c r="F165" s="3"/>
    </row>
    <row r="166" spans="3:6" x14ac:dyDescent="0.2">
      <c r="C166" s="1"/>
      <c r="D166" s="3"/>
      <c r="E166" s="3"/>
      <c r="F166" s="3"/>
    </row>
    <row r="167" spans="3:6" x14ac:dyDescent="0.2">
      <c r="C167" s="1"/>
      <c r="D167" s="3"/>
      <c r="E167" s="3"/>
      <c r="F167" s="3"/>
    </row>
    <row r="168" spans="3:6" x14ac:dyDescent="0.2">
      <c r="C168" s="1"/>
      <c r="D168" s="3"/>
      <c r="E168" s="3"/>
      <c r="F168" s="3"/>
    </row>
    <row r="169" spans="3:6" x14ac:dyDescent="0.2">
      <c r="C169" s="1"/>
      <c r="D169" s="3"/>
      <c r="E169" s="3"/>
      <c r="F169" s="3"/>
    </row>
    <row r="170" spans="3:6" x14ac:dyDescent="0.2">
      <c r="C170" s="1"/>
      <c r="D170" s="3"/>
      <c r="E170" s="3"/>
      <c r="F170" s="3"/>
    </row>
    <row r="171" spans="3:6" x14ac:dyDescent="0.2">
      <c r="C171" s="1"/>
      <c r="D171" s="3"/>
      <c r="E171" s="3"/>
      <c r="F171" s="3"/>
    </row>
    <row r="172" spans="3:6" x14ac:dyDescent="0.2">
      <c r="C172" s="1"/>
      <c r="D172" s="3"/>
      <c r="E172" s="3"/>
      <c r="F172" s="3"/>
    </row>
    <row r="173" spans="3:6" x14ac:dyDescent="0.2">
      <c r="C173" s="1"/>
      <c r="D173" s="3"/>
      <c r="E173" s="3"/>
      <c r="F173" s="3"/>
    </row>
    <row r="174" spans="3:6" x14ac:dyDescent="0.2">
      <c r="C174" s="1"/>
      <c r="D174" s="3"/>
      <c r="E174" s="3"/>
      <c r="F174" s="3"/>
    </row>
    <row r="175" spans="3:6" x14ac:dyDescent="0.2">
      <c r="C175" s="1"/>
      <c r="D175" s="3"/>
      <c r="E175" s="3"/>
      <c r="F175" s="3"/>
    </row>
    <row r="176" spans="3:6" x14ac:dyDescent="0.2">
      <c r="C176" s="1"/>
      <c r="D176" s="3"/>
      <c r="E176" s="3"/>
      <c r="F176" s="3"/>
    </row>
    <row r="177" spans="3:6" x14ac:dyDescent="0.2">
      <c r="C177" s="1"/>
      <c r="D177" s="3"/>
      <c r="E177" s="3"/>
      <c r="F177" s="3"/>
    </row>
    <row r="178" spans="3:6" x14ac:dyDescent="0.2">
      <c r="C178" s="1"/>
      <c r="D178" s="3"/>
      <c r="E178" s="3"/>
      <c r="F178" s="3"/>
    </row>
    <row r="179" spans="3:6" x14ac:dyDescent="0.2">
      <c r="C179" s="1"/>
      <c r="D179" s="3"/>
      <c r="E179" s="3"/>
      <c r="F179" s="3"/>
    </row>
    <row r="180" spans="3:6" x14ac:dyDescent="0.2">
      <c r="C180" s="1"/>
      <c r="D180" s="3"/>
      <c r="E180" s="3"/>
      <c r="F180" s="3"/>
    </row>
    <row r="181" spans="3:6" x14ac:dyDescent="0.2">
      <c r="C181" s="1"/>
      <c r="D181" s="3"/>
      <c r="E181" s="3"/>
      <c r="F181" s="3"/>
    </row>
    <row r="182" spans="3:6" x14ac:dyDescent="0.2">
      <c r="C182" s="1"/>
      <c r="D182" s="3"/>
      <c r="E182" s="3"/>
      <c r="F182" s="3"/>
    </row>
    <row r="183" spans="3:6" x14ac:dyDescent="0.2">
      <c r="C183" s="1"/>
      <c r="D183" s="3"/>
      <c r="E183" s="3"/>
      <c r="F183" s="3"/>
    </row>
    <row r="184" spans="3:6" x14ac:dyDescent="0.2">
      <c r="C184" s="1"/>
      <c r="D184" s="3"/>
      <c r="E184" s="3"/>
      <c r="F184" s="3"/>
    </row>
    <row r="185" spans="3:6" x14ac:dyDescent="0.2">
      <c r="C185" s="1"/>
      <c r="D185" s="3"/>
      <c r="E185" s="3"/>
      <c r="F185" s="3"/>
    </row>
    <row r="186" spans="3:6" x14ac:dyDescent="0.2">
      <c r="C186" s="1"/>
      <c r="D186" s="3"/>
      <c r="E186" s="3"/>
      <c r="F186" s="3"/>
    </row>
    <row r="187" spans="3:6" x14ac:dyDescent="0.2">
      <c r="C187" s="1"/>
      <c r="D187" s="3"/>
      <c r="E187" s="3"/>
      <c r="F187" s="3"/>
    </row>
    <row r="188" spans="3:6" x14ac:dyDescent="0.2">
      <c r="C188" s="1"/>
      <c r="D188" s="3"/>
      <c r="E188" s="3"/>
      <c r="F188" s="3"/>
    </row>
    <row r="189" spans="3:6" x14ac:dyDescent="0.2">
      <c r="C189" s="1"/>
      <c r="D189" s="3"/>
      <c r="E189" s="3"/>
      <c r="F189" s="3"/>
    </row>
    <row r="190" spans="3:6" x14ac:dyDescent="0.2">
      <c r="C190" s="1"/>
      <c r="D190" s="3"/>
      <c r="E190" s="3"/>
      <c r="F190" s="3"/>
    </row>
    <row r="191" spans="3:6" x14ac:dyDescent="0.2">
      <c r="C191" s="1"/>
      <c r="D191" s="3"/>
      <c r="E191" s="3"/>
      <c r="F191" s="3"/>
    </row>
    <row r="192" spans="3:6" x14ac:dyDescent="0.2">
      <c r="C192" s="1"/>
      <c r="D192" s="3"/>
      <c r="E192" s="3"/>
      <c r="F192" s="3"/>
    </row>
    <row r="193" spans="3:6" x14ac:dyDescent="0.2">
      <c r="C193" s="1"/>
      <c r="D193" s="3"/>
      <c r="E193" s="3"/>
      <c r="F193" s="3"/>
    </row>
    <row r="194" spans="3:6" x14ac:dyDescent="0.2">
      <c r="C194" s="1"/>
      <c r="D194" s="3"/>
      <c r="E194" s="3"/>
      <c r="F194" s="3"/>
    </row>
    <row r="195" spans="3:6" x14ac:dyDescent="0.2">
      <c r="C195" s="1"/>
      <c r="D195" s="3"/>
      <c r="E195" s="3"/>
      <c r="F195" s="3"/>
    </row>
    <row r="196" spans="3:6" x14ac:dyDescent="0.2">
      <c r="C196" s="1"/>
      <c r="D196" s="3"/>
      <c r="E196" s="3"/>
      <c r="F196" s="3"/>
    </row>
    <row r="197" spans="3:6" x14ac:dyDescent="0.2">
      <c r="C197" s="1"/>
      <c r="D197" s="3"/>
      <c r="E197" s="3"/>
      <c r="F197" s="3"/>
    </row>
    <row r="198" spans="3:6" x14ac:dyDescent="0.2">
      <c r="C198" s="1"/>
      <c r="D198" s="3"/>
      <c r="E198" s="3"/>
      <c r="F198" s="3"/>
    </row>
    <row r="199" spans="3:6" x14ac:dyDescent="0.2">
      <c r="C199" s="1"/>
      <c r="D199" s="3"/>
      <c r="E199" s="3"/>
      <c r="F199" s="3"/>
    </row>
    <row r="200" spans="3:6" x14ac:dyDescent="0.2">
      <c r="C200" s="1"/>
      <c r="D200" s="3"/>
      <c r="E200" s="3"/>
      <c r="F200" s="3"/>
    </row>
    <row r="201" spans="3:6" x14ac:dyDescent="0.2">
      <c r="C201" s="1"/>
      <c r="D201" s="3"/>
      <c r="E201" s="3"/>
      <c r="F201" s="3"/>
    </row>
    <row r="202" spans="3:6" x14ac:dyDescent="0.2">
      <c r="C202" s="1"/>
      <c r="D202" s="3"/>
      <c r="E202" s="3"/>
      <c r="F202" s="3"/>
    </row>
    <row r="203" spans="3:6" x14ac:dyDescent="0.2">
      <c r="C203" s="1"/>
      <c r="D203" s="3"/>
      <c r="E203" s="3"/>
      <c r="F203" s="3"/>
    </row>
    <row r="204" spans="3:6" x14ac:dyDescent="0.2">
      <c r="C204" s="1"/>
      <c r="D204" s="3"/>
      <c r="E204" s="3"/>
      <c r="F204" s="3"/>
    </row>
    <row r="205" spans="3:6" x14ac:dyDescent="0.2">
      <c r="C205" s="1"/>
      <c r="D205" s="3"/>
      <c r="E205" s="3"/>
      <c r="F205" s="3"/>
    </row>
    <row r="206" spans="3:6" x14ac:dyDescent="0.2">
      <c r="C206" s="1"/>
      <c r="D206" s="3"/>
      <c r="E206" s="3"/>
      <c r="F206" s="3"/>
    </row>
    <row r="207" spans="3:6" x14ac:dyDescent="0.2">
      <c r="C207" s="1"/>
      <c r="D207" s="3"/>
      <c r="E207" s="3"/>
      <c r="F207" s="3"/>
    </row>
    <row r="208" spans="3:6" x14ac:dyDescent="0.2">
      <c r="C208" s="1"/>
      <c r="D208" s="3"/>
      <c r="E208" s="3"/>
      <c r="F208" s="3"/>
    </row>
    <row r="209" spans="3:6" x14ac:dyDescent="0.2">
      <c r="C209" s="1"/>
      <c r="D209" s="3"/>
      <c r="E209" s="3"/>
      <c r="F209" s="3"/>
    </row>
    <row r="210" spans="3:6" x14ac:dyDescent="0.2">
      <c r="C210" s="1"/>
      <c r="D210" s="3"/>
      <c r="E210" s="3"/>
      <c r="F210" s="3"/>
    </row>
    <row r="211" spans="3:6" x14ac:dyDescent="0.2">
      <c r="C211" s="1"/>
      <c r="D211" s="3"/>
      <c r="E211" s="3"/>
      <c r="F211" s="3"/>
    </row>
    <row r="212" spans="3:6" x14ac:dyDescent="0.2">
      <c r="C212" s="1"/>
      <c r="D212" s="3"/>
      <c r="E212" s="3"/>
      <c r="F212" s="3"/>
    </row>
    <row r="213" spans="3:6" x14ac:dyDescent="0.2">
      <c r="C213" s="1"/>
      <c r="D213" s="3"/>
      <c r="E213" s="3"/>
      <c r="F213" s="3"/>
    </row>
    <row r="214" spans="3:6" x14ac:dyDescent="0.2">
      <c r="C214" s="1"/>
      <c r="D214" s="3"/>
      <c r="E214" s="3"/>
      <c r="F214" s="3"/>
    </row>
    <row r="215" spans="3:6" x14ac:dyDescent="0.2">
      <c r="C215" s="1"/>
      <c r="D215" s="3"/>
      <c r="E215" s="3"/>
      <c r="F215" s="3"/>
    </row>
    <row r="216" spans="3:6" x14ac:dyDescent="0.2">
      <c r="C216" s="1"/>
      <c r="D216" s="3"/>
      <c r="E216" s="3"/>
      <c r="F216" s="3"/>
    </row>
    <row r="217" spans="3:6" x14ac:dyDescent="0.2">
      <c r="C217" s="1"/>
      <c r="D217" s="3"/>
      <c r="E217" s="3"/>
      <c r="F217" s="3"/>
    </row>
    <row r="218" spans="3:6" x14ac:dyDescent="0.2">
      <c r="C218" s="1"/>
      <c r="D218" s="3"/>
      <c r="E218" s="3"/>
      <c r="F218" s="3"/>
    </row>
    <row r="219" spans="3:6" x14ac:dyDescent="0.2">
      <c r="C219" s="1"/>
      <c r="D219" s="3"/>
      <c r="E219" s="3"/>
      <c r="F219" s="3"/>
    </row>
    <row r="220" spans="3:6" x14ac:dyDescent="0.2">
      <c r="C220" s="1"/>
      <c r="D220" s="3"/>
      <c r="E220" s="3"/>
      <c r="F220" s="3"/>
    </row>
    <row r="221" spans="3:6" x14ac:dyDescent="0.2">
      <c r="C221" s="1"/>
      <c r="D221" s="3"/>
      <c r="E221" s="3"/>
      <c r="F221" s="3"/>
    </row>
    <row r="222" spans="3:6" x14ac:dyDescent="0.2">
      <c r="C222" s="1"/>
      <c r="D222" s="3"/>
      <c r="E222" s="3"/>
      <c r="F222" s="3"/>
    </row>
    <row r="223" spans="3:6" x14ac:dyDescent="0.2">
      <c r="C223" s="1"/>
      <c r="D223" s="3"/>
      <c r="E223" s="3"/>
      <c r="F223" s="3"/>
    </row>
    <row r="224" spans="3:6" x14ac:dyDescent="0.2">
      <c r="C224" s="1"/>
      <c r="D224" s="3"/>
      <c r="E224" s="3"/>
      <c r="F224" s="3"/>
    </row>
    <row r="225" spans="3:6" x14ac:dyDescent="0.2">
      <c r="C225" s="1"/>
      <c r="D225" s="3"/>
      <c r="E225" s="3"/>
      <c r="F225" s="3"/>
    </row>
    <row r="226" spans="3:6" x14ac:dyDescent="0.2">
      <c r="C226" s="1"/>
      <c r="D226" s="3"/>
      <c r="E226" s="3"/>
      <c r="F226" s="3"/>
    </row>
    <row r="227" spans="3:6" x14ac:dyDescent="0.2">
      <c r="C227" s="1"/>
      <c r="D227" s="3"/>
      <c r="E227" s="3"/>
      <c r="F227" s="3"/>
    </row>
    <row r="228" spans="3:6" x14ac:dyDescent="0.2">
      <c r="C228" s="1"/>
      <c r="D228" s="3"/>
      <c r="E228" s="3"/>
      <c r="F228" s="3"/>
    </row>
    <row r="229" spans="3:6" x14ac:dyDescent="0.2">
      <c r="C229" s="1"/>
      <c r="D229" s="3"/>
      <c r="E229" s="3"/>
      <c r="F229" s="3"/>
    </row>
    <row r="230" spans="3:6" x14ac:dyDescent="0.2">
      <c r="C230" s="1"/>
      <c r="D230" s="3"/>
      <c r="E230" s="3"/>
      <c r="F230" s="3"/>
    </row>
    <row r="231" spans="3:6" x14ac:dyDescent="0.2">
      <c r="C231" s="1"/>
      <c r="D231" s="3"/>
      <c r="E231" s="3"/>
      <c r="F231" s="3"/>
    </row>
    <row r="232" spans="3:6" x14ac:dyDescent="0.2">
      <c r="C232" s="1"/>
      <c r="D232" s="3"/>
      <c r="E232" s="3"/>
      <c r="F232" s="3"/>
    </row>
    <row r="233" spans="3:6" x14ac:dyDescent="0.2">
      <c r="C233" s="1"/>
      <c r="D233" s="3"/>
      <c r="E233" s="3"/>
      <c r="F233" s="3"/>
    </row>
    <row r="234" spans="3:6" x14ac:dyDescent="0.2">
      <c r="C234" s="1"/>
      <c r="D234" s="3"/>
      <c r="E234" s="3"/>
      <c r="F234" s="3"/>
    </row>
    <row r="235" spans="3:6" x14ac:dyDescent="0.2">
      <c r="C235" s="1"/>
      <c r="D235" s="3"/>
      <c r="E235" s="3"/>
      <c r="F235" s="3"/>
    </row>
    <row r="236" spans="3:6" x14ac:dyDescent="0.2">
      <c r="C236" s="1"/>
      <c r="D236" s="3"/>
      <c r="E236" s="3"/>
      <c r="F236" s="3"/>
    </row>
    <row r="237" spans="3:6" x14ac:dyDescent="0.2">
      <c r="C237" s="1"/>
      <c r="D237" s="3"/>
      <c r="E237" s="3"/>
      <c r="F237" s="3"/>
    </row>
    <row r="238" spans="3:6" x14ac:dyDescent="0.2">
      <c r="C238" s="1"/>
      <c r="D238" s="3"/>
      <c r="E238" s="3"/>
      <c r="F238" s="3"/>
    </row>
    <row r="239" spans="3:6" x14ac:dyDescent="0.2">
      <c r="C239" s="1"/>
      <c r="D239" s="3"/>
      <c r="E239" s="3"/>
      <c r="F239" s="3"/>
    </row>
    <row r="240" spans="3:6" x14ac:dyDescent="0.2">
      <c r="C240" s="1"/>
      <c r="D240" s="3"/>
      <c r="E240" s="3"/>
      <c r="F240" s="3"/>
    </row>
    <row r="241" spans="3:6" x14ac:dyDescent="0.2">
      <c r="C241" s="1"/>
      <c r="D241" s="3"/>
      <c r="E241" s="3"/>
      <c r="F241" s="3"/>
    </row>
    <row r="242" spans="3:6" x14ac:dyDescent="0.2">
      <c r="C242" s="1"/>
      <c r="D242" s="3"/>
      <c r="E242" s="3"/>
      <c r="F242" s="3"/>
    </row>
    <row r="243" spans="3:6" x14ac:dyDescent="0.2">
      <c r="C243" s="1"/>
      <c r="D243" s="3"/>
      <c r="E243" s="3"/>
      <c r="F243" s="3"/>
    </row>
    <row r="244" spans="3:6" x14ac:dyDescent="0.2">
      <c r="C244" s="1"/>
      <c r="D244" s="3"/>
      <c r="E244" s="3"/>
      <c r="F244" s="3"/>
    </row>
    <row r="245" spans="3:6" x14ac:dyDescent="0.2">
      <c r="C245" s="1"/>
      <c r="D245" s="3"/>
      <c r="E245" s="3"/>
      <c r="F245" s="3"/>
    </row>
    <row r="246" spans="3:6" x14ac:dyDescent="0.2">
      <c r="C246" s="1"/>
      <c r="D246" s="3"/>
      <c r="E246" s="3"/>
      <c r="F246" s="3"/>
    </row>
    <row r="247" spans="3:6" x14ac:dyDescent="0.2">
      <c r="C247" s="1"/>
      <c r="D247" s="3"/>
      <c r="E247" s="3"/>
      <c r="F247" s="3"/>
    </row>
    <row r="248" spans="3:6" x14ac:dyDescent="0.2">
      <c r="C248" s="1"/>
      <c r="D248" s="3"/>
      <c r="E248" s="3"/>
      <c r="F248" s="3"/>
    </row>
    <row r="249" spans="3:6" x14ac:dyDescent="0.2">
      <c r="C249" s="1"/>
      <c r="D249" s="3"/>
      <c r="E249" s="3"/>
      <c r="F249" s="3"/>
    </row>
    <row r="250" spans="3:6" x14ac:dyDescent="0.2">
      <c r="C250" s="1"/>
      <c r="D250" s="3"/>
      <c r="E250" s="3"/>
      <c r="F250" s="3"/>
    </row>
    <row r="251" spans="3:6" x14ac:dyDescent="0.2">
      <c r="C251" s="1"/>
      <c r="D251" s="3"/>
      <c r="E251" s="3"/>
      <c r="F251" s="3"/>
    </row>
    <row r="252" spans="3:6" x14ac:dyDescent="0.2">
      <c r="C252" s="1"/>
      <c r="D252" s="3"/>
      <c r="E252" s="3"/>
      <c r="F252" s="3"/>
    </row>
    <row r="253" spans="3:6" x14ac:dyDescent="0.2">
      <c r="C253" s="1"/>
      <c r="D253" s="3"/>
      <c r="E253" s="3"/>
      <c r="F253" s="3"/>
    </row>
    <row r="254" spans="3:6" x14ac:dyDescent="0.2">
      <c r="C254" s="1"/>
      <c r="D254" s="3"/>
      <c r="E254" s="3"/>
      <c r="F254" s="3"/>
    </row>
    <row r="255" spans="3:6" x14ac:dyDescent="0.2">
      <c r="C255" s="1"/>
      <c r="D255" s="3"/>
      <c r="E255" s="3"/>
      <c r="F255" s="3"/>
    </row>
    <row r="256" spans="3:6" x14ac:dyDescent="0.2">
      <c r="C256" s="1"/>
      <c r="D256" s="3"/>
      <c r="E256" s="3"/>
      <c r="F256" s="3"/>
    </row>
    <row r="257" spans="3:6" x14ac:dyDescent="0.2">
      <c r="C257" s="1"/>
      <c r="D257" s="3"/>
      <c r="E257" s="3"/>
      <c r="F257" s="3"/>
    </row>
    <row r="258" spans="3:6" x14ac:dyDescent="0.2">
      <c r="C258" s="1"/>
      <c r="D258" s="3"/>
      <c r="E258" s="3"/>
      <c r="F258" s="3"/>
    </row>
    <row r="259" spans="3:6" x14ac:dyDescent="0.2">
      <c r="C259" s="1"/>
      <c r="D259" s="3"/>
      <c r="E259" s="3"/>
      <c r="F259" s="3"/>
    </row>
    <row r="260" spans="3:6" x14ac:dyDescent="0.2">
      <c r="C260" s="1"/>
      <c r="D260" s="3"/>
      <c r="E260" s="3"/>
      <c r="F260" s="3"/>
    </row>
    <row r="261" spans="3:6" x14ac:dyDescent="0.2">
      <c r="C261" s="1"/>
      <c r="D261" s="3"/>
      <c r="E261" s="3"/>
      <c r="F261" s="3"/>
    </row>
    <row r="262" spans="3:6" x14ac:dyDescent="0.2">
      <c r="C262" s="1"/>
      <c r="D262" s="3"/>
      <c r="E262" s="3"/>
      <c r="F262" s="3"/>
    </row>
    <row r="263" spans="3:6" x14ac:dyDescent="0.2">
      <c r="C263" s="1"/>
      <c r="D263" s="3"/>
      <c r="E263" s="3"/>
      <c r="F263" s="3"/>
    </row>
    <row r="264" spans="3:6" x14ac:dyDescent="0.2">
      <c r="C264" s="1"/>
      <c r="D264" s="3"/>
      <c r="E264" s="3"/>
      <c r="F264" s="3"/>
    </row>
    <row r="265" spans="3:6" x14ac:dyDescent="0.2">
      <c r="C265" s="1"/>
      <c r="D265" s="3"/>
      <c r="E265" s="3"/>
      <c r="F265" s="3"/>
    </row>
    <row r="266" spans="3:6" x14ac:dyDescent="0.2">
      <c r="C266" s="1"/>
      <c r="D266" s="3"/>
      <c r="E266" s="3"/>
      <c r="F266" s="3"/>
    </row>
    <row r="267" spans="3:6" x14ac:dyDescent="0.2">
      <c r="C267" s="1"/>
      <c r="D267" s="3"/>
      <c r="E267" s="3"/>
      <c r="F267" s="3"/>
    </row>
    <row r="268" spans="3:6" x14ac:dyDescent="0.2">
      <c r="C268" s="1"/>
      <c r="D268" s="3"/>
      <c r="E268" s="3"/>
      <c r="F268" s="3"/>
    </row>
    <row r="269" spans="3:6" x14ac:dyDescent="0.2">
      <c r="C269" s="1"/>
      <c r="D269" s="3"/>
      <c r="E269" s="3"/>
      <c r="F269" s="3"/>
    </row>
    <row r="270" spans="3:6" x14ac:dyDescent="0.2">
      <c r="C270" s="1"/>
      <c r="D270" s="3"/>
      <c r="E270" s="3"/>
      <c r="F270" s="3"/>
    </row>
    <row r="271" spans="3:6" x14ac:dyDescent="0.2">
      <c r="C271" s="1"/>
      <c r="D271" s="3"/>
      <c r="E271" s="3"/>
      <c r="F271" s="3"/>
    </row>
  </sheetData>
  <sheetProtection algorithmName="SHA-512" hashValue="F96LwuIyhKymkDkjiYZ8CNlE3oBeBHLzig2q6kzs/aQ9fY9F3G8IV/pRWR/ErwB08mgwyzjdnok5A0FLFxCdYA==" saltValue="6FwcOumLp2FkljDzwNnGlA==" spinCount="100000" sheet="1" objects="1" scenarios="1"/>
  <mergeCells count="5">
    <mergeCell ref="A1:I1"/>
    <mergeCell ref="A2:B2"/>
    <mergeCell ref="C2:I2"/>
    <mergeCell ref="B4:C7"/>
    <mergeCell ref="B8:C1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86936-C1B1-4118-B191-4843CB825971}">
  <dimension ref="A1:I153"/>
  <sheetViews>
    <sheetView zoomScale="85" zoomScaleNormal="85" workbookViewId="0">
      <pane ySplit="14" topLeftCell="A15" activePane="bottomLeft" state="frozen"/>
      <selection activeCell="B8" sqref="B8:C11"/>
      <selection pane="bottomLeft" sqref="A1:I3"/>
    </sheetView>
  </sheetViews>
  <sheetFormatPr defaultRowHeight="12.75" x14ac:dyDescent="0.2"/>
  <cols>
    <col min="1" max="2" width="18.7109375" style="3" customWidth="1"/>
    <col min="3" max="3" width="35.42578125" style="2" customWidth="1"/>
    <col min="4" max="6" width="18.7109375" style="10" customWidth="1"/>
    <col min="7" max="9" width="18.7109375" style="3" customWidth="1"/>
    <col min="10" max="16384" width="9.140625" style="1"/>
  </cols>
  <sheetData>
    <row r="1" spans="1:9" ht="23.25" customHeight="1" x14ac:dyDescent="0.2">
      <c r="A1" s="189" t="str">
        <f>+'VENDOR INFORMATION'!A1</f>
        <v>ITB016-23   Pollinator Habitat Site Spot Spraying Contract       7/27/22</v>
      </c>
      <c r="B1" s="190"/>
      <c r="C1" s="190"/>
      <c r="D1" s="190"/>
      <c r="E1" s="190"/>
      <c r="F1" s="190"/>
      <c r="G1" s="190"/>
      <c r="H1" s="190"/>
      <c r="I1" s="190"/>
    </row>
    <row r="2" spans="1:9" ht="15.75" customHeight="1" x14ac:dyDescent="0.2">
      <c r="A2" s="199" t="s">
        <v>27</v>
      </c>
      <c r="B2" s="199"/>
      <c r="C2" s="192" t="str">
        <f>IF('VENDOR INFORMATION'!D2="(insert vendor name here)","Enter vendor name on VENDOR INFORMATION tab",'VENDOR INFORMATION'!D2)</f>
        <v>Enter vendor name on VENDOR INFORMATION tab</v>
      </c>
      <c r="D2" s="192"/>
      <c r="E2" s="192"/>
      <c r="F2" s="192"/>
      <c r="G2" s="192"/>
      <c r="H2" s="192"/>
      <c r="I2" s="192"/>
    </row>
    <row r="3" spans="1:9" x14ac:dyDescent="0.2">
      <c r="A3" s="22"/>
      <c r="B3" s="23"/>
      <c r="C3" s="21"/>
      <c r="D3" s="23"/>
      <c r="E3" s="23"/>
      <c r="F3" s="23"/>
      <c r="G3" s="23"/>
      <c r="H3" s="23"/>
      <c r="I3" s="23"/>
    </row>
    <row r="4" spans="1:9" x14ac:dyDescent="0.2">
      <c r="B4" s="187" t="s">
        <v>138</v>
      </c>
      <c r="C4" s="187"/>
      <c r="D4" s="3"/>
      <c r="E4" s="3"/>
      <c r="F4" s="3"/>
    </row>
    <row r="5" spans="1:9" ht="15.75" customHeight="1" x14ac:dyDescent="0.25">
      <c r="B5" s="187"/>
      <c r="C5" s="187"/>
      <c r="D5" s="3"/>
      <c r="E5" s="3"/>
      <c r="F5" s="3"/>
      <c r="G5" s="34" t="s">
        <v>139</v>
      </c>
      <c r="H5" s="35">
        <v>9</v>
      </c>
    </row>
    <row r="6" spans="1:9" ht="15.75" customHeight="1" x14ac:dyDescent="0.25">
      <c r="B6" s="187"/>
      <c r="C6" s="187"/>
      <c r="D6" s="3"/>
      <c r="E6" s="3"/>
      <c r="F6" s="3"/>
      <c r="G6" s="34" t="s">
        <v>140</v>
      </c>
      <c r="H6" s="35">
        <v>22</v>
      </c>
    </row>
    <row r="7" spans="1:9" ht="15" customHeight="1" x14ac:dyDescent="0.25">
      <c r="B7" s="187"/>
      <c r="C7" s="187"/>
      <c r="D7" s="3"/>
      <c r="E7" s="3"/>
      <c r="F7" s="3"/>
      <c r="G7" s="34" t="s">
        <v>141</v>
      </c>
      <c r="H7" s="36">
        <f>SUM(I15:I36)</f>
        <v>37.555999999999997</v>
      </c>
    </row>
    <row r="8" spans="1:9" ht="15" x14ac:dyDescent="0.25">
      <c r="B8" s="200">
        <v>0</v>
      </c>
      <c r="C8" s="200"/>
      <c r="D8" s="3"/>
      <c r="E8" s="3"/>
      <c r="F8" s="3"/>
      <c r="G8" s="34"/>
    </row>
    <row r="9" spans="1:9" ht="15" x14ac:dyDescent="0.25">
      <c r="B9" s="200"/>
      <c r="C9" s="200"/>
      <c r="D9" s="3"/>
      <c r="E9" s="53"/>
      <c r="F9" s="3"/>
      <c r="G9" s="34" t="s">
        <v>148</v>
      </c>
      <c r="H9" s="8">
        <f>+B8/2</f>
        <v>0</v>
      </c>
    </row>
    <row r="10" spans="1:9" ht="15" x14ac:dyDescent="0.25">
      <c r="B10" s="200"/>
      <c r="C10" s="200"/>
      <c r="D10" s="3"/>
      <c r="E10" s="3"/>
      <c r="F10" s="3"/>
      <c r="G10" s="34"/>
    </row>
    <row r="11" spans="1:9" ht="15" x14ac:dyDescent="0.25">
      <c r="B11" s="200"/>
      <c r="C11" s="200"/>
      <c r="D11" s="3"/>
      <c r="E11" s="3"/>
      <c r="F11" s="3"/>
      <c r="G11" s="34" t="s">
        <v>149</v>
      </c>
      <c r="H11" s="8">
        <f>+B8/2</f>
        <v>0</v>
      </c>
    </row>
    <row r="12" spans="1:9" ht="15" x14ac:dyDescent="0.25">
      <c r="C12" s="4"/>
      <c r="D12" s="9"/>
      <c r="E12" s="9"/>
      <c r="F12" s="9"/>
      <c r="G12" s="34"/>
    </row>
    <row r="14" spans="1:9" s="139" customFormat="1" ht="42" x14ac:dyDescent="0.25">
      <c r="A14" s="54" t="s">
        <v>0</v>
      </c>
      <c r="B14" s="55" t="s">
        <v>1</v>
      </c>
      <c r="C14" s="56" t="s">
        <v>137</v>
      </c>
      <c r="D14" s="57" t="s">
        <v>124</v>
      </c>
      <c r="E14" s="57" t="s">
        <v>125</v>
      </c>
      <c r="F14" s="54" t="s">
        <v>62</v>
      </c>
      <c r="G14" s="54" t="s">
        <v>3</v>
      </c>
      <c r="H14" s="54" t="s">
        <v>2</v>
      </c>
      <c r="I14" s="58" t="s">
        <v>123</v>
      </c>
    </row>
    <row r="15" spans="1:9" s="7" customFormat="1" ht="15" x14ac:dyDescent="0.25">
      <c r="A15" s="77">
        <v>9</v>
      </c>
      <c r="B15" s="78" t="s">
        <v>165</v>
      </c>
      <c r="C15" s="79" t="s">
        <v>166</v>
      </c>
      <c r="D15" s="78">
        <v>2022</v>
      </c>
      <c r="E15" s="78">
        <v>2023</v>
      </c>
      <c r="F15" s="80" t="s">
        <v>58</v>
      </c>
      <c r="G15" s="80">
        <v>39.045748677870698</v>
      </c>
      <c r="H15" s="80">
        <v>-82.614881215835595</v>
      </c>
      <c r="I15" s="81">
        <v>5.5</v>
      </c>
    </row>
    <row r="16" spans="1:9" s="7" customFormat="1" ht="15" x14ac:dyDescent="0.25">
      <c r="A16" s="77">
        <v>9</v>
      </c>
      <c r="B16" s="78" t="s">
        <v>165</v>
      </c>
      <c r="C16" s="79" t="s">
        <v>166</v>
      </c>
      <c r="D16" s="78">
        <v>2022</v>
      </c>
      <c r="E16" s="78">
        <v>2023</v>
      </c>
      <c r="F16" s="80" t="s">
        <v>59</v>
      </c>
      <c r="G16" s="80">
        <v>39.044190487333097</v>
      </c>
      <c r="H16" s="80">
        <v>-82.613400636459502</v>
      </c>
      <c r="I16" s="81">
        <v>5.75</v>
      </c>
    </row>
    <row r="17" spans="1:9" s="7" customFormat="1" ht="15" x14ac:dyDescent="0.25">
      <c r="A17" s="82">
        <v>10</v>
      </c>
      <c r="B17" s="83" t="s">
        <v>25</v>
      </c>
      <c r="C17" s="84" t="s">
        <v>72</v>
      </c>
      <c r="D17" s="83">
        <v>2022</v>
      </c>
      <c r="E17" s="83">
        <v>2023</v>
      </c>
      <c r="F17" s="85" t="s">
        <v>58</v>
      </c>
      <c r="G17" s="85">
        <v>39.238734993769597</v>
      </c>
      <c r="H17" s="85">
        <v>-82.075279201171199</v>
      </c>
      <c r="I17" s="86">
        <v>2</v>
      </c>
    </row>
    <row r="18" spans="1:9" s="7" customFormat="1" ht="15" x14ac:dyDescent="0.25">
      <c r="A18" s="82">
        <v>10</v>
      </c>
      <c r="B18" s="83" t="s">
        <v>167</v>
      </c>
      <c r="C18" s="87" t="s">
        <v>168</v>
      </c>
      <c r="D18" s="83">
        <v>2022</v>
      </c>
      <c r="E18" s="83">
        <v>2023</v>
      </c>
      <c r="F18" s="85" t="s">
        <v>58</v>
      </c>
      <c r="G18" s="85">
        <v>38.883800361215698</v>
      </c>
      <c r="H18" s="85">
        <v>-82.332569526233002</v>
      </c>
      <c r="I18" s="86">
        <v>1</v>
      </c>
    </row>
    <row r="19" spans="1:9" s="7" customFormat="1" ht="15" x14ac:dyDescent="0.25">
      <c r="A19" s="82">
        <v>10</v>
      </c>
      <c r="B19" s="83" t="s">
        <v>167</v>
      </c>
      <c r="C19" s="87" t="s">
        <v>168</v>
      </c>
      <c r="D19" s="83">
        <v>2022</v>
      </c>
      <c r="E19" s="83">
        <v>2023</v>
      </c>
      <c r="F19" s="85" t="s">
        <v>59</v>
      </c>
      <c r="G19" s="85">
        <v>38.8840488193255</v>
      </c>
      <c r="H19" s="85">
        <v>-82.332330809630704</v>
      </c>
      <c r="I19" s="86">
        <v>0.25</v>
      </c>
    </row>
    <row r="20" spans="1:9" s="7" customFormat="1" ht="15" x14ac:dyDescent="0.25">
      <c r="A20" s="82">
        <v>10</v>
      </c>
      <c r="B20" s="83" t="s">
        <v>167</v>
      </c>
      <c r="C20" s="87" t="s">
        <v>168</v>
      </c>
      <c r="D20" s="83">
        <v>2022</v>
      </c>
      <c r="E20" s="83">
        <v>2023</v>
      </c>
      <c r="F20" s="85" t="s">
        <v>63</v>
      </c>
      <c r="G20" s="85">
        <v>38.8838191521955</v>
      </c>
      <c r="H20" s="85">
        <v>-82.333336638011005</v>
      </c>
      <c r="I20" s="88">
        <v>2.8000000000000001E-2</v>
      </c>
    </row>
    <row r="21" spans="1:9" s="7" customFormat="1" ht="15" x14ac:dyDescent="0.25">
      <c r="A21" s="82">
        <v>10</v>
      </c>
      <c r="B21" s="83" t="s">
        <v>167</v>
      </c>
      <c r="C21" s="87" t="s">
        <v>168</v>
      </c>
      <c r="D21" s="83">
        <v>2022</v>
      </c>
      <c r="E21" s="83">
        <v>2023</v>
      </c>
      <c r="F21" s="85" t="s">
        <v>64</v>
      </c>
      <c r="G21" s="85">
        <v>38.881791785601003</v>
      </c>
      <c r="H21" s="85">
        <v>-82.3333768711462</v>
      </c>
      <c r="I21" s="88">
        <v>2.8000000000000001E-2</v>
      </c>
    </row>
    <row r="22" spans="1:9" s="7" customFormat="1" ht="15" x14ac:dyDescent="0.25">
      <c r="A22" s="82">
        <v>10</v>
      </c>
      <c r="B22" s="83" t="s">
        <v>167</v>
      </c>
      <c r="C22" s="87" t="s">
        <v>168</v>
      </c>
      <c r="D22" s="83">
        <v>2022</v>
      </c>
      <c r="E22" s="83">
        <v>2023</v>
      </c>
      <c r="F22" s="85" t="s">
        <v>65</v>
      </c>
      <c r="G22" s="85">
        <v>38.881683212328603</v>
      </c>
      <c r="H22" s="85">
        <v>-82.332019673385105</v>
      </c>
      <c r="I22" s="86">
        <v>0.7</v>
      </c>
    </row>
    <row r="23" spans="1:9" s="7" customFormat="1" ht="15" x14ac:dyDescent="0.25">
      <c r="A23" s="82">
        <v>10</v>
      </c>
      <c r="B23" s="83" t="s">
        <v>167</v>
      </c>
      <c r="C23" s="87" t="s">
        <v>168</v>
      </c>
      <c r="D23" s="83">
        <v>2022</v>
      </c>
      <c r="E23" s="83">
        <v>2023</v>
      </c>
      <c r="F23" s="85" t="s">
        <v>66</v>
      </c>
      <c r="G23" s="85">
        <v>38.8818251927283</v>
      </c>
      <c r="H23" s="85">
        <v>-82.3345033989321</v>
      </c>
      <c r="I23" s="86">
        <v>0.3</v>
      </c>
    </row>
    <row r="24" spans="1:9" s="7" customFormat="1" ht="15" x14ac:dyDescent="0.25">
      <c r="A24" s="77">
        <v>9</v>
      </c>
      <c r="B24" s="78" t="s">
        <v>169</v>
      </c>
      <c r="C24" s="89" t="s">
        <v>170</v>
      </c>
      <c r="D24" s="78">
        <v>2022</v>
      </c>
      <c r="E24" s="78">
        <v>2023</v>
      </c>
      <c r="F24" s="80" t="s">
        <v>58</v>
      </c>
      <c r="G24" s="80">
        <v>39.390961936769301</v>
      </c>
      <c r="H24" s="80">
        <v>-82.968831007330706</v>
      </c>
      <c r="I24" s="81">
        <v>7.5</v>
      </c>
    </row>
    <row r="25" spans="1:9" s="7" customFormat="1" ht="15" x14ac:dyDescent="0.25">
      <c r="A25" s="77">
        <v>9</v>
      </c>
      <c r="B25" s="78" t="s">
        <v>169</v>
      </c>
      <c r="C25" s="89" t="s">
        <v>171</v>
      </c>
      <c r="D25" s="78">
        <v>2022</v>
      </c>
      <c r="E25" s="78">
        <v>2023</v>
      </c>
      <c r="F25" s="80" t="s">
        <v>58</v>
      </c>
      <c r="G25" s="80">
        <v>39.314389574192298</v>
      </c>
      <c r="H25" s="80">
        <v>-82.930910542449496</v>
      </c>
      <c r="I25" s="81">
        <v>2.5</v>
      </c>
    </row>
    <row r="26" spans="1:9" s="7" customFormat="1" ht="15" x14ac:dyDescent="0.25">
      <c r="A26" s="77">
        <v>9</v>
      </c>
      <c r="B26" s="78" t="s">
        <v>169</v>
      </c>
      <c r="C26" s="90" t="s">
        <v>172</v>
      </c>
      <c r="D26" s="78">
        <v>2022</v>
      </c>
      <c r="E26" s="78">
        <v>2023</v>
      </c>
      <c r="F26" s="80" t="s">
        <v>58</v>
      </c>
      <c r="G26" s="80">
        <v>39.428283865473603</v>
      </c>
      <c r="H26" s="80">
        <v>-83.166900265342406</v>
      </c>
      <c r="I26" s="81">
        <v>1</v>
      </c>
    </row>
    <row r="27" spans="1:9" s="7" customFormat="1" ht="15" x14ac:dyDescent="0.25">
      <c r="A27" s="77">
        <v>9</v>
      </c>
      <c r="B27" s="78" t="s">
        <v>169</v>
      </c>
      <c r="C27" s="90" t="s">
        <v>172</v>
      </c>
      <c r="D27" s="78">
        <v>2022</v>
      </c>
      <c r="E27" s="78">
        <v>2023</v>
      </c>
      <c r="F27" s="80" t="s">
        <v>59</v>
      </c>
      <c r="G27" s="80">
        <v>39.427931659895698</v>
      </c>
      <c r="H27" s="80">
        <v>-83.165736186629701</v>
      </c>
      <c r="I27" s="81">
        <v>1</v>
      </c>
    </row>
    <row r="28" spans="1:9" s="133" customFormat="1" ht="15" x14ac:dyDescent="0.25">
      <c r="A28" s="77">
        <v>9</v>
      </c>
      <c r="B28" s="78" t="s">
        <v>169</v>
      </c>
      <c r="C28" s="90" t="s">
        <v>172</v>
      </c>
      <c r="D28" s="78">
        <v>2022</v>
      </c>
      <c r="E28" s="78">
        <v>2023</v>
      </c>
      <c r="F28" s="80" t="s">
        <v>63</v>
      </c>
      <c r="G28" s="80">
        <v>39.427065640963598</v>
      </c>
      <c r="H28" s="80">
        <v>-83.165999043113203</v>
      </c>
      <c r="I28" s="81">
        <v>1</v>
      </c>
    </row>
    <row r="29" spans="1:9" s="7" customFormat="1" ht="15" x14ac:dyDescent="0.25">
      <c r="A29" s="77">
        <v>9</v>
      </c>
      <c r="B29" s="78" t="s">
        <v>169</v>
      </c>
      <c r="C29" s="90" t="s">
        <v>172</v>
      </c>
      <c r="D29" s="78">
        <v>2022</v>
      </c>
      <c r="E29" s="78">
        <v>2023</v>
      </c>
      <c r="F29" s="80" t="s">
        <v>64</v>
      </c>
      <c r="G29" s="80">
        <v>39.4275048672216</v>
      </c>
      <c r="H29" s="80">
        <v>-83.167173850661896</v>
      </c>
      <c r="I29" s="81">
        <v>1</v>
      </c>
    </row>
    <row r="30" spans="1:9" s="7" customFormat="1" ht="15" x14ac:dyDescent="0.25">
      <c r="A30" s="77">
        <v>9</v>
      </c>
      <c r="B30" s="78" t="s">
        <v>169</v>
      </c>
      <c r="C30" s="89" t="s">
        <v>173</v>
      </c>
      <c r="D30" s="78">
        <v>2022</v>
      </c>
      <c r="E30" s="78">
        <v>2023</v>
      </c>
      <c r="F30" s="80" t="s">
        <v>58</v>
      </c>
      <c r="G30" s="80">
        <v>39.303011657218001</v>
      </c>
      <c r="H30" s="80">
        <v>-82.916895574187606</v>
      </c>
      <c r="I30" s="81">
        <v>1.25</v>
      </c>
    </row>
    <row r="31" spans="1:9" s="7" customFormat="1" ht="15" x14ac:dyDescent="0.25">
      <c r="A31" s="77">
        <v>9</v>
      </c>
      <c r="B31" s="78" t="s">
        <v>169</v>
      </c>
      <c r="C31" s="79" t="s">
        <v>174</v>
      </c>
      <c r="D31" s="78">
        <v>2022</v>
      </c>
      <c r="E31" s="78">
        <v>2023</v>
      </c>
      <c r="F31" s="80" t="s">
        <v>58</v>
      </c>
      <c r="G31" s="80">
        <v>39.199923371478398</v>
      </c>
      <c r="H31" s="80">
        <v>-82.817008012007804</v>
      </c>
      <c r="I31" s="81">
        <v>1</v>
      </c>
    </row>
    <row r="32" spans="1:9" s="7" customFormat="1" ht="15" x14ac:dyDescent="0.25">
      <c r="A32" s="77">
        <v>9</v>
      </c>
      <c r="B32" s="78" t="s">
        <v>169</v>
      </c>
      <c r="C32" s="79" t="s">
        <v>174</v>
      </c>
      <c r="D32" s="78">
        <v>2022</v>
      </c>
      <c r="E32" s="78">
        <v>2023</v>
      </c>
      <c r="F32" s="80" t="s">
        <v>59</v>
      </c>
      <c r="G32" s="80">
        <v>39.199428671180598</v>
      </c>
      <c r="H32" s="80">
        <v>-82.815945857237807</v>
      </c>
      <c r="I32" s="81">
        <v>0.75</v>
      </c>
    </row>
    <row r="33" spans="1:9" s="7" customFormat="1" ht="15" x14ac:dyDescent="0.25">
      <c r="A33" s="77">
        <v>9</v>
      </c>
      <c r="B33" s="78" t="s">
        <v>169</v>
      </c>
      <c r="C33" s="79" t="s">
        <v>174</v>
      </c>
      <c r="D33" s="78">
        <v>2022</v>
      </c>
      <c r="E33" s="78">
        <v>2023</v>
      </c>
      <c r="F33" s="80" t="s">
        <v>63</v>
      </c>
      <c r="G33" s="80">
        <v>39.198642963547798</v>
      </c>
      <c r="H33" s="80">
        <v>-82.816541307639199</v>
      </c>
      <c r="I33" s="81">
        <v>1</v>
      </c>
    </row>
    <row r="34" spans="1:9" s="7" customFormat="1" ht="15" x14ac:dyDescent="0.25">
      <c r="A34" s="77">
        <v>9</v>
      </c>
      <c r="B34" s="78" t="s">
        <v>169</v>
      </c>
      <c r="C34" s="79" t="s">
        <v>174</v>
      </c>
      <c r="D34" s="78">
        <v>2022</v>
      </c>
      <c r="E34" s="78">
        <v>2023</v>
      </c>
      <c r="F34" s="80" t="s">
        <v>64</v>
      </c>
      <c r="G34" s="80">
        <v>39.199141826555298</v>
      </c>
      <c r="H34" s="80">
        <v>-82.817480080794496</v>
      </c>
      <c r="I34" s="81">
        <v>1</v>
      </c>
    </row>
    <row r="35" spans="1:9" s="7" customFormat="1" ht="15" x14ac:dyDescent="0.25">
      <c r="A35" s="77">
        <v>9</v>
      </c>
      <c r="B35" s="78" t="s">
        <v>169</v>
      </c>
      <c r="C35" s="79" t="s">
        <v>175</v>
      </c>
      <c r="D35" s="78">
        <v>2022</v>
      </c>
      <c r="E35" s="78">
        <v>2023</v>
      </c>
      <c r="F35" s="80" t="s">
        <v>58</v>
      </c>
      <c r="G35" s="80">
        <v>39.364505074259199</v>
      </c>
      <c r="H35" s="80">
        <v>-82.966710623245902</v>
      </c>
      <c r="I35" s="81">
        <v>1.5</v>
      </c>
    </row>
    <row r="36" spans="1:9" s="7" customFormat="1" ht="15" x14ac:dyDescent="0.25">
      <c r="A36" s="77">
        <v>9</v>
      </c>
      <c r="B36" s="78" t="s">
        <v>169</v>
      </c>
      <c r="C36" s="79" t="s">
        <v>175</v>
      </c>
      <c r="D36" s="78">
        <v>2022</v>
      </c>
      <c r="E36" s="78">
        <v>2023</v>
      </c>
      <c r="F36" s="80" t="s">
        <v>59</v>
      </c>
      <c r="G36" s="80">
        <v>39.363982503116901</v>
      </c>
      <c r="H36" s="80">
        <v>-82.966023977738004</v>
      </c>
      <c r="I36" s="81">
        <v>1.5</v>
      </c>
    </row>
    <row r="37" spans="1:9" x14ac:dyDescent="0.2">
      <c r="H37" s="137" t="s">
        <v>26</v>
      </c>
      <c r="I37" s="138">
        <f>SUM(I15:I36)</f>
        <v>37.555999999999997</v>
      </c>
    </row>
    <row r="39" spans="1:9" x14ac:dyDescent="0.2">
      <c r="C39" s="1"/>
      <c r="D39" s="3"/>
      <c r="E39" s="3"/>
      <c r="F39" s="3"/>
    </row>
    <row r="40" spans="1:9" x14ac:dyDescent="0.2">
      <c r="C40" s="1"/>
      <c r="D40" s="3"/>
      <c r="E40" s="3"/>
      <c r="F40" s="3"/>
    </row>
    <row r="41" spans="1:9" x14ac:dyDescent="0.2">
      <c r="C41" s="1"/>
      <c r="D41" s="3"/>
      <c r="E41" s="3"/>
      <c r="F41" s="3"/>
    </row>
    <row r="42" spans="1:9" x14ac:dyDescent="0.2">
      <c r="C42" s="1"/>
      <c r="D42" s="3"/>
      <c r="E42" s="3"/>
      <c r="F42" s="3"/>
    </row>
    <row r="43" spans="1:9" x14ac:dyDescent="0.2">
      <c r="C43" s="1"/>
      <c r="D43" s="3"/>
      <c r="E43" s="3"/>
      <c r="F43" s="3"/>
    </row>
    <row r="44" spans="1:9" x14ac:dyDescent="0.2">
      <c r="C44" s="1"/>
      <c r="D44" s="3"/>
      <c r="E44" s="3"/>
      <c r="F44" s="3"/>
    </row>
    <row r="45" spans="1:9" x14ac:dyDescent="0.2">
      <c r="C45" s="1"/>
      <c r="D45" s="3"/>
      <c r="E45" s="3"/>
      <c r="F45" s="3"/>
    </row>
    <row r="46" spans="1:9" x14ac:dyDescent="0.2">
      <c r="C46" s="1"/>
      <c r="D46" s="3"/>
      <c r="E46" s="3"/>
      <c r="F46" s="3"/>
    </row>
    <row r="47" spans="1:9" x14ac:dyDescent="0.2">
      <c r="C47" s="1"/>
      <c r="D47" s="3"/>
      <c r="E47" s="3"/>
      <c r="F47" s="3"/>
    </row>
    <row r="48" spans="1:9" x14ac:dyDescent="0.2">
      <c r="C48" s="1"/>
      <c r="D48" s="3"/>
      <c r="E48" s="3"/>
      <c r="F48" s="3"/>
    </row>
    <row r="49" spans="3:6" x14ac:dyDescent="0.2">
      <c r="C49" s="1"/>
      <c r="D49" s="3"/>
      <c r="E49" s="3"/>
      <c r="F49" s="3"/>
    </row>
    <row r="50" spans="3:6" x14ac:dyDescent="0.2">
      <c r="C50" s="1"/>
      <c r="D50" s="3"/>
      <c r="E50" s="3"/>
      <c r="F50" s="3"/>
    </row>
    <row r="51" spans="3:6" x14ac:dyDescent="0.2">
      <c r="C51" s="1"/>
      <c r="D51" s="3"/>
      <c r="E51" s="3"/>
      <c r="F51" s="3"/>
    </row>
    <row r="52" spans="3:6" x14ac:dyDescent="0.2">
      <c r="C52" s="1"/>
      <c r="D52" s="3"/>
      <c r="E52" s="3"/>
      <c r="F52" s="3"/>
    </row>
    <row r="53" spans="3:6" x14ac:dyDescent="0.2">
      <c r="C53" s="1"/>
      <c r="D53" s="3"/>
      <c r="E53" s="3"/>
      <c r="F53" s="3"/>
    </row>
    <row r="54" spans="3:6" x14ac:dyDescent="0.2">
      <c r="C54" s="1"/>
      <c r="D54" s="3"/>
      <c r="E54" s="3"/>
      <c r="F54" s="3"/>
    </row>
    <row r="55" spans="3:6" x14ac:dyDescent="0.2">
      <c r="C55" s="1"/>
      <c r="D55" s="3"/>
      <c r="E55" s="3"/>
      <c r="F55" s="3"/>
    </row>
    <row r="56" spans="3:6" x14ac:dyDescent="0.2">
      <c r="C56" s="1"/>
      <c r="D56" s="3"/>
      <c r="E56" s="3"/>
      <c r="F56" s="3"/>
    </row>
    <row r="57" spans="3:6" x14ac:dyDescent="0.2">
      <c r="C57" s="1"/>
      <c r="D57" s="3"/>
      <c r="E57" s="3"/>
      <c r="F57" s="3"/>
    </row>
    <row r="58" spans="3:6" x14ac:dyDescent="0.2">
      <c r="C58" s="1"/>
      <c r="D58" s="3"/>
      <c r="E58" s="3"/>
      <c r="F58" s="3"/>
    </row>
    <row r="59" spans="3:6" x14ac:dyDescent="0.2">
      <c r="C59" s="1"/>
      <c r="D59" s="3"/>
      <c r="E59" s="3"/>
      <c r="F59" s="3"/>
    </row>
    <row r="60" spans="3:6" x14ac:dyDescent="0.2">
      <c r="C60" s="1"/>
      <c r="D60" s="3"/>
      <c r="E60" s="3"/>
      <c r="F60" s="3"/>
    </row>
    <row r="61" spans="3:6" x14ac:dyDescent="0.2">
      <c r="C61" s="1"/>
      <c r="D61" s="3"/>
      <c r="E61" s="3"/>
      <c r="F61" s="3"/>
    </row>
    <row r="62" spans="3:6" x14ac:dyDescent="0.2">
      <c r="C62" s="1"/>
      <c r="D62" s="3"/>
      <c r="E62" s="3"/>
      <c r="F62" s="3"/>
    </row>
    <row r="63" spans="3:6" x14ac:dyDescent="0.2">
      <c r="C63" s="1"/>
      <c r="D63" s="3"/>
      <c r="E63" s="3"/>
      <c r="F63" s="3"/>
    </row>
    <row r="64" spans="3:6" x14ac:dyDescent="0.2">
      <c r="C64" s="1"/>
      <c r="D64" s="3"/>
      <c r="E64" s="3"/>
      <c r="F64" s="3"/>
    </row>
    <row r="65" spans="3:6" x14ac:dyDescent="0.2">
      <c r="C65" s="1"/>
      <c r="D65" s="3"/>
      <c r="E65" s="3"/>
      <c r="F65" s="3"/>
    </row>
    <row r="66" spans="3:6" x14ac:dyDescent="0.2">
      <c r="C66" s="1"/>
      <c r="D66" s="3"/>
      <c r="E66" s="3"/>
      <c r="F66" s="3"/>
    </row>
    <row r="67" spans="3:6" x14ac:dyDescent="0.2">
      <c r="C67" s="1"/>
      <c r="D67" s="3"/>
      <c r="E67" s="3"/>
      <c r="F67" s="3"/>
    </row>
    <row r="68" spans="3:6" x14ac:dyDescent="0.2">
      <c r="C68" s="1"/>
      <c r="D68" s="3"/>
      <c r="E68" s="3"/>
      <c r="F68" s="3"/>
    </row>
    <row r="69" spans="3:6" x14ac:dyDescent="0.2">
      <c r="C69" s="1"/>
      <c r="D69" s="3"/>
      <c r="E69" s="3"/>
      <c r="F69" s="3"/>
    </row>
    <row r="70" spans="3:6" x14ac:dyDescent="0.2">
      <c r="C70" s="1"/>
      <c r="D70" s="3"/>
      <c r="E70" s="3"/>
      <c r="F70" s="3"/>
    </row>
    <row r="71" spans="3:6" x14ac:dyDescent="0.2">
      <c r="C71" s="1"/>
      <c r="D71" s="3"/>
      <c r="E71" s="3"/>
      <c r="F71" s="3"/>
    </row>
    <row r="72" spans="3:6" x14ac:dyDescent="0.2">
      <c r="C72" s="1"/>
      <c r="D72" s="3"/>
      <c r="E72" s="3"/>
      <c r="F72" s="3"/>
    </row>
    <row r="73" spans="3:6" x14ac:dyDescent="0.2">
      <c r="C73" s="1"/>
      <c r="D73" s="3"/>
      <c r="E73" s="3"/>
      <c r="F73" s="3"/>
    </row>
    <row r="74" spans="3:6" x14ac:dyDescent="0.2">
      <c r="C74" s="1"/>
      <c r="D74" s="3"/>
      <c r="E74" s="3"/>
      <c r="F74" s="3"/>
    </row>
    <row r="75" spans="3:6" x14ac:dyDescent="0.2">
      <c r="C75" s="1"/>
      <c r="D75" s="3"/>
      <c r="E75" s="3"/>
      <c r="F75" s="3"/>
    </row>
    <row r="76" spans="3:6" x14ac:dyDescent="0.2">
      <c r="C76" s="1"/>
      <c r="D76" s="3"/>
      <c r="E76" s="3"/>
      <c r="F76" s="3"/>
    </row>
    <row r="77" spans="3:6" x14ac:dyDescent="0.2">
      <c r="C77" s="1"/>
      <c r="D77" s="3"/>
      <c r="E77" s="3"/>
      <c r="F77" s="3"/>
    </row>
    <row r="78" spans="3:6" x14ac:dyDescent="0.2">
      <c r="C78" s="1"/>
      <c r="D78" s="3"/>
      <c r="E78" s="3"/>
      <c r="F78" s="3"/>
    </row>
    <row r="79" spans="3:6" x14ac:dyDescent="0.2">
      <c r="C79" s="1"/>
      <c r="D79" s="3"/>
      <c r="E79" s="3"/>
      <c r="F79" s="3"/>
    </row>
    <row r="80" spans="3:6" x14ac:dyDescent="0.2">
      <c r="C80" s="1"/>
      <c r="D80" s="3"/>
      <c r="E80" s="3"/>
      <c r="F80" s="3"/>
    </row>
    <row r="81" spans="3:6" x14ac:dyDescent="0.2">
      <c r="C81" s="1"/>
      <c r="D81" s="3"/>
      <c r="E81" s="3"/>
      <c r="F81" s="3"/>
    </row>
    <row r="82" spans="3:6" x14ac:dyDescent="0.2">
      <c r="C82" s="1"/>
      <c r="D82" s="3"/>
      <c r="E82" s="3"/>
      <c r="F82" s="3"/>
    </row>
    <row r="83" spans="3:6" x14ac:dyDescent="0.2">
      <c r="C83" s="1"/>
      <c r="D83" s="3"/>
      <c r="E83" s="3"/>
      <c r="F83" s="3"/>
    </row>
    <row r="84" spans="3:6" x14ac:dyDescent="0.2">
      <c r="C84" s="1"/>
      <c r="D84" s="3"/>
      <c r="E84" s="3"/>
      <c r="F84" s="3"/>
    </row>
    <row r="85" spans="3:6" x14ac:dyDescent="0.2">
      <c r="C85" s="1"/>
      <c r="D85" s="3"/>
      <c r="E85" s="3"/>
      <c r="F85" s="3"/>
    </row>
    <row r="86" spans="3:6" x14ac:dyDescent="0.2">
      <c r="C86" s="1"/>
      <c r="D86" s="3"/>
      <c r="E86" s="3"/>
      <c r="F86" s="3"/>
    </row>
    <row r="87" spans="3:6" x14ac:dyDescent="0.2">
      <c r="C87" s="1"/>
      <c r="D87" s="3"/>
      <c r="E87" s="3"/>
      <c r="F87" s="3"/>
    </row>
    <row r="88" spans="3:6" x14ac:dyDescent="0.2">
      <c r="C88" s="1"/>
      <c r="D88" s="3"/>
      <c r="E88" s="3"/>
      <c r="F88" s="3"/>
    </row>
    <row r="89" spans="3:6" x14ac:dyDescent="0.2">
      <c r="C89" s="1"/>
      <c r="D89" s="3"/>
      <c r="E89" s="3"/>
      <c r="F89" s="3"/>
    </row>
    <row r="90" spans="3:6" x14ac:dyDescent="0.2">
      <c r="C90" s="1"/>
      <c r="D90" s="3"/>
      <c r="E90" s="3"/>
      <c r="F90" s="3"/>
    </row>
    <row r="91" spans="3:6" x14ac:dyDescent="0.2">
      <c r="C91" s="1"/>
      <c r="D91" s="3"/>
      <c r="E91" s="3"/>
      <c r="F91" s="3"/>
    </row>
    <row r="92" spans="3:6" x14ac:dyDescent="0.2">
      <c r="C92" s="1"/>
      <c r="D92" s="3"/>
      <c r="E92" s="3"/>
      <c r="F92" s="3"/>
    </row>
    <row r="93" spans="3:6" x14ac:dyDescent="0.2">
      <c r="C93" s="1"/>
      <c r="D93" s="3"/>
      <c r="E93" s="3"/>
      <c r="F93" s="3"/>
    </row>
    <row r="94" spans="3:6" x14ac:dyDescent="0.2">
      <c r="C94" s="1"/>
      <c r="D94" s="3"/>
      <c r="E94" s="3"/>
      <c r="F94" s="3"/>
    </row>
    <row r="95" spans="3:6" x14ac:dyDescent="0.2">
      <c r="C95" s="1"/>
      <c r="D95" s="3"/>
      <c r="E95" s="3"/>
      <c r="F95" s="3"/>
    </row>
    <row r="96" spans="3:6" x14ac:dyDescent="0.2">
      <c r="C96" s="1"/>
      <c r="D96" s="3"/>
      <c r="E96" s="3"/>
      <c r="F96" s="3"/>
    </row>
    <row r="97" spans="3:6" x14ac:dyDescent="0.2">
      <c r="C97" s="1"/>
      <c r="D97" s="3"/>
      <c r="E97" s="3"/>
      <c r="F97" s="3"/>
    </row>
    <row r="98" spans="3:6" x14ac:dyDescent="0.2">
      <c r="C98" s="1"/>
      <c r="D98" s="3"/>
      <c r="E98" s="3"/>
      <c r="F98" s="3"/>
    </row>
    <row r="99" spans="3:6" x14ac:dyDescent="0.2">
      <c r="C99" s="1"/>
      <c r="D99" s="3"/>
      <c r="E99" s="3"/>
      <c r="F99" s="3"/>
    </row>
    <row r="100" spans="3:6" x14ac:dyDescent="0.2">
      <c r="C100" s="1"/>
      <c r="D100" s="3"/>
      <c r="E100" s="3"/>
      <c r="F100" s="3"/>
    </row>
    <row r="101" spans="3:6" x14ac:dyDescent="0.2">
      <c r="C101" s="1"/>
      <c r="D101" s="3"/>
      <c r="E101" s="3"/>
      <c r="F101" s="3"/>
    </row>
    <row r="102" spans="3:6" x14ac:dyDescent="0.2">
      <c r="C102" s="1"/>
      <c r="D102" s="3"/>
      <c r="E102" s="3"/>
      <c r="F102" s="3"/>
    </row>
    <row r="103" spans="3:6" x14ac:dyDescent="0.2">
      <c r="C103" s="1"/>
      <c r="D103" s="3"/>
      <c r="E103" s="3"/>
      <c r="F103" s="3"/>
    </row>
    <row r="104" spans="3:6" x14ac:dyDescent="0.2">
      <c r="C104" s="1"/>
      <c r="D104" s="3"/>
      <c r="E104" s="3"/>
      <c r="F104" s="3"/>
    </row>
    <row r="105" spans="3:6" x14ac:dyDescent="0.2">
      <c r="C105" s="1"/>
      <c r="D105" s="3"/>
      <c r="E105" s="3"/>
      <c r="F105" s="3"/>
    </row>
    <row r="106" spans="3:6" x14ac:dyDescent="0.2">
      <c r="C106" s="1"/>
      <c r="D106" s="3"/>
      <c r="E106" s="3"/>
      <c r="F106" s="3"/>
    </row>
    <row r="107" spans="3:6" x14ac:dyDescent="0.2">
      <c r="C107" s="1"/>
      <c r="D107" s="3"/>
      <c r="E107" s="3"/>
      <c r="F107" s="3"/>
    </row>
    <row r="108" spans="3:6" x14ac:dyDescent="0.2">
      <c r="C108" s="1"/>
      <c r="D108" s="3"/>
      <c r="E108" s="3"/>
      <c r="F108" s="3"/>
    </row>
    <row r="109" spans="3:6" x14ac:dyDescent="0.2">
      <c r="C109" s="1"/>
      <c r="D109" s="3"/>
      <c r="E109" s="3"/>
      <c r="F109" s="3"/>
    </row>
    <row r="110" spans="3:6" x14ac:dyDescent="0.2">
      <c r="C110" s="1"/>
      <c r="D110" s="3"/>
      <c r="E110" s="3"/>
      <c r="F110" s="3"/>
    </row>
    <row r="111" spans="3:6" x14ac:dyDescent="0.2">
      <c r="C111" s="1"/>
      <c r="D111" s="3"/>
      <c r="E111" s="3"/>
      <c r="F111" s="3"/>
    </row>
    <row r="112" spans="3:6" x14ac:dyDescent="0.2">
      <c r="C112" s="1"/>
      <c r="D112" s="3"/>
      <c r="E112" s="3"/>
      <c r="F112" s="3"/>
    </row>
    <row r="113" spans="3:6" x14ac:dyDescent="0.2">
      <c r="C113" s="1"/>
      <c r="D113" s="3"/>
      <c r="E113" s="3"/>
      <c r="F113" s="3"/>
    </row>
    <row r="114" spans="3:6" x14ac:dyDescent="0.2">
      <c r="C114" s="1"/>
      <c r="D114" s="3"/>
      <c r="E114" s="3"/>
      <c r="F114" s="3"/>
    </row>
    <row r="115" spans="3:6" x14ac:dyDescent="0.2">
      <c r="C115" s="1"/>
      <c r="D115" s="3"/>
      <c r="E115" s="3"/>
      <c r="F115" s="3"/>
    </row>
    <row r="116" spans="3:6" x14ac:dyDescent="0.2">
      <c r="C116" s="1"/>
      <c r="D116" s="3"/>
      <c r="E116" s="3"/>
      <c r="F116" s="3"/>
    </row>
    <row r="117" spans="3:6" x14ac:dyDescent="0.2">
      <c r="C117" s="1"/>
      <c r="D117" s="3"/>
      <c r="E117" s="3"/>
      <c r="F117" s="3"/>
    </row>
    <row r="118" spans="3:6" x14ac:dyDescent="0.2">
      <c r="C118" s="1"/>
      <c r="D118" s="3"/>
      <c r="E118" s="3"/>
      <c r="F118" s="3"/>
    </row>
    <row r="119" spans="3:6" x14ac:dyDescent="0.2">
      <c r="C119" s="1"/>
      <c r="D119" s="3"/>
      <c r="E119" s="3"/>
      <c r="F119" s="3"/>
    </row>
    <row r="120" spans="3:6" x14ac:dyDescent="0.2">
      <c r="C120" s="1"/>
      <c r="D120" s="3"/>
      <c r="E120" s="3"/>
      <c r="F120" s="3"/>
    </row>
    <row r="121" spans="3:6" x14ac:dyDescent="0.2">
      <c r="C121" s="1"/>
      <c r="D121" s="3"/>
      <c r="E121" s="3"/>
      <c r="F121" s="3"/>
    </row>
    <row r="122" spans="3:6" x14ac:dyDescent="0.2">
      <c r="C122" s="1"/>
      <c r="D122" s="3"/>
      <c r="E122" s="3"/>
      <c r="F122" s="3"/>
    </row>
    <row r="123" spans="3:6" x14ac:dyDescent="0.2">
      <c r="C123" s="1"/>
      <c r="D123" s="3"/>
      <c r="E123" s="3"/>
      <c r="F123" s="3"/>
    </row>
    <row r="124" spans="3:6" x14ac:dyDescent="0.2">
      <c r="C124" s="1"/>
      <c r="D124" s="3"/>
      <c r="E124" s="3"/>
      <c r="F124" s="3"/>
    </row>
    <row r="125" spans="3:6" x14ac:dyDescent="0.2">
      <c r="C125" s="1"/>
      <c r="D125" s="3"/>
      <c r="E125" s="3"/>
      <c r="F125" s="3"/>
    </row>
    <row r="126" spans="3:6" x14ac:dyDescent="0.2">
      <c r="C126" s="1"/>
      <c r="D126" s="3"/>
      <c r="E126" s="3"/>
      <c r="F126" s="3"/>
    </row>
    <row r="127" spans="3:6" x14ac:dyDescent="0.2">
      <c r="C127" s="1"/>
      <c r="D127" s="3"/>
      <c r="E127" s="3"/>
      <c r="F127" s="3"/>
    </row>
    <row r="128" spans="3:6" x14ac:dyDescent="0.2">
      <c r="C128" s="1"/>
      <c r="D128" s="3"/>
      <c r="E128" s="3"/>
      <c r="F128" s="3"/>
    </row>
    <row r="129" spans="3:6" x14ac:dyDescent="0.2">
      <c r="C129" s="1"/>
      <c r="D129" s="3"/>
      <c r="E129" s="3"/>
      <c r="F129" s="3"/>
    </row>
    <row r="130" spans="3:6" x14ac:dyDescent="0.2">
      <c r="C130" s="1"/>
      <c r="D130" s="3"/>
      <c r="E130" s="3"/>
      <c r="F130" s="3"/>
    </row>
    <row r="131" spans="3:6" x14ac:dyDescent="0.2">
      <c r="C131" s="1"/>
      <c r="D131" s="3"/>
      <c r="E131" s="3"/>
      <c r="F131" s="3"/>
    </row>
    <row r="132" spans="3:6" x14ac:dyDescent="0.2">
      <c r="C132" s="1"/>
      <c r="D132" s="3"/>
      <c r="E132" s="3"/>
      <c r="F132" s="3"/>
    </row>
    <row r="133" spans="3:6" x14ac:dyDescent="0.2">
      <c r="C133" s="1"/>
      <c r="D133" s="3"/>
      <c r="E133" s="3"/>
      <c r="F133" s="3"/>
    </row>
    <row r="134" spans="3:6" x14ac:dyDescent="0.2">
      <c r="C134" s="1"/>
      <c r="D134" s="3"/>
      <c r="E134" s="3"/>
      <c r="F134" s="3"/>
    </row>
    <row r="135" spans="3:6" x14ac:dyDescent="0.2">
      <c r="C135" s="1"/>
      <c r="D135" s="3"/>
      <c r="E135" s="3"/>
      <c r="F135" s="3"/>
    </row>
    <row r="136" spans="3:6" x14ac:dyDescent="0.2">
      <c r="C136" s="1"/>
      <c r="D136" s="3"/>
      <c r="E136" s="3"/>
      <c r="F136" s="3"/>
    </row>
    <row r="137" spans="3:6" x14ac:dyDescent="0.2">
      <c r="C137" s="1"/>
      <c r="D137" s="3"/>
      <c r="E137" s="3"/>
      <c r="F137" s="3"/>
    </row>
    <row r="138" spans="3:6" x14ac:dyDescent="0.2">
      <c r="C138" s="1"/>
      <c r="D138" s="3"/>
      <c r="E138" s="3"/>
      <c r="F138" s="3"/>
    </row>
    <row r="139" spans="3:6" x14ac:dyDescent="0.2">
      <c r="C139" s="1"/>
      <c r="D139" s="3"/>
      <c r="E139" s="3"/>
      <c r="F139" s="3"/>
    </row>
    <row r="140" spans="3:6" x14ac:dyDescent="0.2">
      <c r="C140" s="1"/>
      <c r="D140" s="3"/>
      <c r="E140" s="3"/>
      <c r="F140" s="3"/>
    </row>
    <row r="141" spans="3:6" x14ac:dyDescent="0.2">
      <c r="C141" s="1"/>
      <c r="D141" s="3"/>
      <c r="E141" s="3"/>
      <c r="F141" s="3"/>
    </row>
    <row r="142" spans="3:6" x14ac:dyDescent="0.2">
      <c r="C142" s="1"/>
      <c r="D142" s="3"/>
      <c r="E142" s="3"/>
      <c r="F142" s="3"/>
    </row>
    <row r="143" spans="3:6" x14ac:dyDescent="0.2">
      <c r="C143" s="1"/>
      <c r="D143" s="3"/>
      <c r="E143" s="3"/>
      <c r="F143" s="3"/>
    </row>
    <row r="144" spans="3:6" x14ac:dyDescent="0.2">
      <c r="C144" s="1"/>
      <c r="D144" s="3"/>
      <c r="E144" s="3"/>
      <c r="F144" s="3"/>
    </row>
    <row r="145" spans="3:6" x14ac:dyDescent="0.2">
      <c r="C145" s="1"/>
      <c r="D145" s="3"/>
      <c r="E145" s="3"/>
      <c r="F145" s="3"/>
    </row>
    <row r="146" spans="3:6" x14ac:dyDescent="0.2">
      <c r="C146" s="1"/>
      <c r="D146" s="3"/>
      <c r="E146" s="3"/>
      <c r="F146" s="3"/>
    </row>
    <row r="147" spans="3:6" x14ac:dyDescent="0.2">
      <c r="C147" s="1"/>
      <c r="D147" s="3"/>
      <c r="E147" s="3"/>
      <c r="F147" s="3"/>
    </row>
    <row r="148" spans="3:6" x14ac:dyDescent="0.2">
      <c r="C148" s="1"/>
      <c r="D148" s="3"/>
      <c r="E148" s="3"/>
      <c r="F148" s="3"/>
    </row>
    <row r="149" spans="3:6" x14ac:dyDescent="0.2">
      <c r="C149" s="1"/>
      <c r="D149" s="3"/>
      <c r="E149" s="3"/>
      <c r="F149" s="3"/>
    </row>
    <row r="150" spans="3:6" x14ac:dyDescent="0.2">
      <c r="C150" s="1"/>
      <c r="D150" s="3"/>
      <c r="E150" s="3"/>
      <c r="F150" s="3"/>
    </row>
    <row r="151" spans="3:6" x14ac:dyDescent="0.2">
      <c r="C151" s="1"/>
      <c r="D151" s="3"/>
      <c r="E151" s="3"/>
      <c r="F151" s="3"/>
    </row>
    <row r="152" spans="3:6" x14ac:dyDescent="0.2">
      <c r="C152" s="1"/>
      <c r="D152" s="3"/>
      <c r="E152" s="3"/>
      <c r="F152" s="3"/>
    </row>
    <row r="153" spans="3:6" x14ac:dyDescent="0.2">
      <c r="C153" s="1"/>
      <c r="D153" s="3"/>
      <c r="E153" s="3"/>
      <c r="F153" s="3"/>
    </row>
  </sheetData>
  <sheetProtection algorithmName="SHA-512" hashValue="A4GtirXOO02mKco9iUp2XZCqIr+s7B5R5ty4iF/I00EcKvmQzThsgIGh3cN8GeD3LZLwRoJARvU9tMDs8SCq2Q==" saltValue="V7o15d+XRLJC793Jl//KPw==" spinCount="100000" sheet="1" objects="1" scenarios="1"/>
  <mergeCells count="5">
    <mergeCell ref="A1:I1"/>
    <mergeCell ref="A2:B2"/>
    <mergeCell ref="C2:I2"/>
    <mergeCell ref="B4:C7"/>
    <mergeCell ref="B8:C1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24"/>
  <sheetViews>
    <sheetView workbookViewId="0">
      <selection activeCell="G30" sqref="G30"/>
    </sheetView>
  </sheetViews>
  <sheetFormatPr defaultRowHeight="15" x14ac:dyDescent="0.25"/>
  <cols>
    <col min="1" max="11" width="10.7109375" customWidth="1"/>
    <col min="12" max="12" width="20.7109375" customWidth="1"/>
    <col min="13" max="17" width="10.7109375" customWidth="1"/>
  </cols>
  <sheetData>
    <row r="1" spans="1:17" ht="23.25" customHeight="1" x14ac:dyDescent="0.25">
      <c r="A1" s="189" t="str">
        <f>+'VENDOR INFORMATION'!A1</f>
        <v>ITB016-23   Pollinator Habitat Site Spot Spraying Contract       7/27/22</v>
      </c>
      <c r="B1" s="190"/>
      <c r="C1" s="190"/>
      <c r="D1" s="190"/>
      <c r="E1" s="190"/>
      <c r="F1" s="190"/>
      <c r="G1" s="190"/>
      <c r="H1" s="190"/>
      <c r="I1" s="190"/>
      <c r="J1" s="190"/>
      <c r="K1" s="190"/>
      <c r="L1" s="190"/>
      <c r="M1" s="190"/>
      <c r="N1" s="190"/>
      <c r="O1" s="190"/>
      <c r="P1" s="190"/>
      <c r="Q1" s="190"/>
    </row>
    <row r="2" spans="1:17" ht="15.75" customHeight="1" x14ac:dyDescent="0.25">
      <c r="A2" s="191" t="s">
        <v>27</v>
      </c>
      <c r="B2" s="191"/>
      <c r="C2" s="201" t="str">
        <f>+'VENDOR INFORMATION'!D2</f>
        <v>(insert vendor name here)</v>
      </c>
      <c r="D2" s="201"/>
      <c r="E2" s="201"/>
      <c r="F2" s="201"/>
      <c r="G2" s="201"/>
      <c r="H2" s="201"/>
      <c r="I2" s="201"/>
      <c r="J2" s="201"/>
      <c r="K2" s="201"/>
      <c r="L2" s="201"/>
      <c r="M2" s="201"/>
      <c r="N2" s="201"/>
      <c r="O2" s="201"/>
      <c r="P2" s="201"/>
      <c r="Q2" s="201"/>
    </row>
    <row r="3" spans="1:17" x14ac:dyDescent="0.25">
      <c r="A3" s="193"/>
      <c r="B3" s="194"/>
      <c r="C3" s="194"/>
      <c r="D3" s="194"/>
      <c r="E3" s="194"/>
      <c r="F3" s="194"/>
      <c r="G3" s="194"/>
      <c r="H3" s="194"/>
      <c r="I3" s="194"/>
      <c r="J3" s="194"/>
      <c r="K3" s="194"/>
      <c r="L3" s="194"/>
      <c r="M3" s="194"/>
      <c r="N3" s="194"/>
      <c r="O3" s="194"/>
      <c r="P3" s="194"/>
      <c r="Q3" s="194"/>
    </row>
    <row r="4" spans="1:17" ht="20.25" customHeight="1" x14ac:dyDescent="0.25">
      <c r="A4" s="195" t="s">
        <v>29</v>
      </c>
      <c r="B4" s="195"/>
      <c r="C4" s="202" t="s">
        <v>54</v>
      </c>
      <c r="D4" s="202"/>
      <c r="E4" s="202"/>
      <c r="F4" s="202"/>
      <c r="G4" s="202"/>
      <c r="H4" s="202"/>
      <c r="I4" s="202"/>
      <c r="J4" s="202"/>
      <c r="K4" s="202"/>
      <c r="L4" s="202"/>
      <c r="M4" s="202"/>
      <c r="N4" s="202"/>
      <c r="O4" s="202"/>
      <c r="P4" s="202"/>
      <c r="Q4" s="202"/>
    </row>
    <row r="5" spans="1:17" ht="15" customHeight="1" x14ac:dyDescent="0.25">
      <c r="A5" s="1"/>
      <c r="B5" s="1"/>
      <c r="C5" s="202"/>
      <c r="D5" s="202"/>
      <c r="E5" s="202"/>
      <c r="F5" s="202"/>
      <c r="G5" s="202"/>
      <c r="H5" s="202"/>
      <c r="I5" s="202"/>
      <c r="J5" s="202"/>
      <c r="K5" s="202"/>
      <c r="L5" s="202"/>
      <c r="M5" s="202"/>
      <c r="N5" s="202"/>
      <c r="O5" s="202"/>
      <c r="P5" s="202"/>
      <c r="Q5" s="202"/>
    </row>
    <row r="6" spans="1:17" ht="15" customHeight="1" x14ac:dyDescent="0.25">
      <c r="A6" s="197"/>
      <c r="B6" s="197"/>
      <c r="C6" s="202"/>
      <c r="D6" s="202"/>
      <c r="E6" s="202"/>
      <c r="F6" s="202"/>
      <c r="G6" s="202"/>
      <c r="H6" s="202"/>
      <c r="I6" s="202"/>
      <c r="J6" s="202"/>
      <c r="K6" s="202"/>
      <c r="L6" s="202"/>
      <c r="M6" s="202"/>
      <c r="N6" s="202"/>
      <c r="O6" s="202"/>
      <c r="P6" s="202"/>
      <c r="Q6" s="202"/>
    </row>
    <row r="7" spans="1:17" ht="15" customHeight="1" x14ac:dyDescent="0.25">
      <c r="A7" s="1"/>
      <c r="B7" s="1"/>
      <c r="C7" s="202"/>
      <c r="D7" s="202"/>
      <c r="E7" s="202"/>
      <c r="F7" s="202"/>
      <c r="G7" s="202"/>
      <c r="H7" s="202"/>
      <c r="I7" s="202"/>
      <c r="J7" s="202"/>
      <c r="K7" s="202"/>
      <c r="L7" s="202"/>
      <c r="M7" s="202"/>
      <c r="N7" s="202"/>
      <c r="O7" s="202"/>
      <c r="P7" s="202"/>
      <c r="Q7" s="202"/>
    </row>
    <row r="8" spans="1:17" ht="15" customHeight="1" x14ac:dyDescent="0.25">
      <c r="A8" s="1"/>
      <c r="B8" s="1"/>
      <c r="C8" s="202"/>
      <c r="D8" s="202"/>
      <c r="E8" s="202"/>
      <c r="F8" s="202"/>
      <c r="G8" s="202"/>
      <c r="H8" s="202"/>
      <c r="I8" s="202"/>
      <c r="J8" s="202"/>
      <c r="K8" s="202"/>
      <c r="L8" s="202"/>
      <c r="M8" s="202"/>
      <c r="N8" s="202"/>
      <c r="O8" s="202"/>
      <c r="P8" s="202"/>
      <c r="Q8" s="202"/>
    </row>
    <row r="9" spans="1:17" ht="15" customHeight="1" x14ac:dyDescent="0.25">
      <c r="A9" s="5"/>
      <c r="C9" s="202"/>
      <c r="D9" s="202"/>
      <c r="E9" s="202"/>
      <c r="F9" s="202"/>
      <c r="G9" s="202"/>
      <c r="H9" s="202"/>
      <c r="I9" s="202"/>
      <c r="J9" s="202"/>
      <c r="K9" s="202"/>
      <c r="L9" s="202"/>
      <c r="M9" s="202"/>
      <c r="N9" s="202"/>
      <c r="O9" s="202"/>
      <c r="P9" s="202"/>
      <c r="Q9" s="202"/>
    </row>
    <row r="11" spans="1:17" x14ac:dyDescent="0.25">
      <c r="A11" s="6"/>
      <c r="B11" s="6"/>
      <c r="C11" s="6"/>
      <c r="D11" s="6"/>
      <c r="E11" s="227" t="s">
        <v>37</v>
      </c>
      <c r="F11" s="227"/>
      <c r="G11" s="227"/>
      <c r="H11" s="227"/>
      <c r="I11" s="226" t="s">
        <v>38</v>
      </c>
      <c r="J11" s="226"/>
      <c r="K11" s="228" t="s">
        <v>39</v>
      </c>
      <c r="L11" s="228"/>
      <c r="M11" s="228"/>
    </row>
    <row r="12" spans="1:17" x14ac:dyDescent="0.25">
      <c r="A12" s="203" t="s">
        <v>43</v>
      </c>
      <c r="B12" s="204"/>
      <c r="C12" s="204"/>
      <c r="D12" s="204"/>
      <c r="E12" s="209" t="s">
        <v>40</v>
      </c>
      <c r="F12" s="209"/>
      <c r="G12" s="209"/>
      <c r="H12" s="209"/>
      <c r="I12" s="210" t="s">
        <v>41</v>
      </c>
      <c r="J12" s="210"/>
      <c r="K12" s="211"/>
      <c r="L12" s="211"/>
      <c r="M12" s="211"/>
      <c r="N12" s="216"/>
      <c r="O12" s="217"/>
      <c r="P12" s="217"/>
      <c r="Q12" s="218"/>
    </row>
    <row r="13" spans="1:17" x14ac:dyDescent="0.25">
      <c r="A13" s="205"/>
      <c r="B13" s="206"/>
      <c r="C13" s="206"/>
      <c r="D13" s="206"/>
      <c r="E13" s="209" t="s">
        <v>42</v>
      </c>
      <c r="F13" s="209"/>
      <c r="G13" s="209"/>
      <c r="H13" s="209"/>
      <c r="I13" s="210" t="s">
        <v>41</v>
      </c>
      <c r="J13" s="210"/>
      <c r="K13" s="211"/>
      <c r="L13" s="211"/>
      <c r="M13" s="211"/>
      <c r="N13" s="219"/>
      <c r="O13" s="220"/>
      <c r="P13" s="220"/>
      <c r="Q13" s="221"/>
    </row>
    <row r="14" spans="1:17" x14ac:dyDescent="0.25">
      <c r="A14" s="205"/>
      <c r="B14" s="206"/>
      <c r="C14" s="206"/>
      <c r="D14" s="206"/>
      <c r="E14" s="225" t="s">
        <v>56</v>
      </c>
      <c r="F14" s="225"/>
      <c r="G14" s="225"/>
      <c r="H14" s="225"/>
      <c r="I14" s="210" t="s">
        <v>41</v>
      </c>
      <c r="J14" s="210"/>
      <c r="K14" s="211"/>
      <c r="L14" s="211"/>
      <c r="M14" s="211"/>
      <c r="N14" s="219"/>
      <c r="O14" s="220"/>
      <c r="P14" s="220"/>
      <c r="Q14" s="221"/>
    </row>
    <row r="15" spans="1:17" x14ac:dyDescent="0.25">
      <c r="A15" s="205"/>
      <c r="B15" s="206"/>
      <c r="C15" s="206"/>
      <c r="D15" s="206"/>
      <c r="E15" s="212"/>
      <c r="F15" s="213"/>
      <c r="G15" s="213"/>
      <c r="H15" s="214"/>
      <c r="I15" s="210"/>
      <c r="J15" s="210"/>
      <c r="K15" s="215"/>
      <c r="L15" s="215"/>
      <c r="M15" s="215"/>
      <c r="N15" s="219"/>
      <c r="O15" s="220"/>
      <c r="P15" s="220"/>
      <c r="Q15" s="221"/>
    </row>
    <row r="16" spans="1:17" x14ac:dyDescent="0.25">
      <c r="A16" s="205"/>
      <c r="B16" s="206"/>
      <c r="C16" s="206"/>
      <c r="D16" s="206"/>
      <c r="E16" s="212"/>
      <c r="F16" s="213"/>
      <c r="G16" s="213"/>
      <c r="H16" s="214"/>
      <c r="I16" s="210"/>
      <c r="J16" s="210"/>
      <c r="K16" s="215"/>
      <c r="L16" s="215"/>
      <c r="M16" s="215"/>
      <c r="N16" s="219"/>
      <c r="O16" s="220"/>
      <c r="P16" s="220"/>
      <c r="Q16" s="221"/>
    </row>
    <row r="17" spans="1:17" x14ac:dyDescent="0.25">
      <c r="A17" s="205"/>
      <c r="B17" s="206"/>
      <c r="C17" s="206"/>
      <c r="D17" s="206"/>
      <c r="E17" s="212"/>
      <c r="F17" s="213"/>
      <c r="G17" s="213"/>
      <c r="H17" s="214"/>
      <c r="I17" s="210"/>
      <c r="J17" s="210"/>
      <c r="K17" s="215"/>
      <c r="L17" s="215"/>
      <c r="M17" s="215"/>
      <c r="N17" s="219"/>
      <c r="O17" s="220"/>
      <c r="P17" s="220"/>
      <c r="Q17" s="221"/>
    </row>
    <row r="18" spans="1:17" x14ac:dyDescent="0.25">
      <c r="A18" s="205"/>
      <c r="B18" s="206"/>
      <c r="C18" s="206"/>
      <c r="D18" s="206"/>
      <c r="E18" s="212"/>
      <c r="F18" s="213"/>
      <c r="G18" s="213"/>
      <c r="H18" s="214"/>
      <c r="I18" s="210"/>
      <c r="J18" s="210"/>
      <c r="K18" s="215"/>
      <c r="L18" s="215"/>
      <c r="M18" s="215"/>
      <c r="N18" s="219"/>
      <c r="O18" s="220"/>
      <c r="P18" s="220"/>
      <c r="Q18" s="221"/>
    </row>
    <row r="19" spans="1:17" x14ac:dyDescent="0.25">
      <c r="A19" s="205"/>
      <c r="B19" s="206"/>
      <c r="C19" s="206"/>
      <c r="D19" s="206"/>
      <c r="E19" s="212"/>
      <c r="F19" s="213"/>
      <c r="G19" s="213"/>
      <c r="H19" s="214"/>
      <c r="I19" s="210"/>
      <c r="J19" s="210"/>
      <c r="K19" s="215"/>
      <c r="L19" s="215"/>
      <c r="M19" s="215"/>
      <c r="N19" s="219"/>
      <c r="O19" s="220"/>
      <c r="P19" s="220"/>
      <c r="Q19" s="221"/>
    </row>
    <row r="20" spans="1:17" x14ac:dyDescent="0.25">
      <c r="A20" s="205"/>
      <c r="B20" s="206"/>
      <c r="C20" s="206"/>
      <c r="D20" s="206"/>
      <c r="E20" s="212"/>
      <c r="F20" s="213"/>
      <c r="G20" s="213"/>
      <c r="H20" s="214"/>
      <c r="I20" s="210"/>
      <c r="J20" s="210"/>
      <c r="K20" s="215"/>
      <c r="L20" s="215"/>
      <c r="M20" s="215"/>
      <c r="N20" s="219"/>
      <c r="O20" s="220"/>
      <c r="P20" s="220"/>
      <c r="Q20" s="221"/>
    </row>
    <row r="21" spans="1:17" x14ac:dyDescent="0.25">
      <c r="A21" s="205"/>
      <c r="B21" s="206"/>
      <c r="C21" s="206"/>
      <c r="D21" s="206"/>
      <c r="E21" s="212"/>
      <c r="F21" s="213"/>
      <c r="G21" s="213"/>
      <c r="H21" s="214"/>
      <c r="I21" s="210"/>
      <c r="J21" s="210"/>
      <c r="K21" s="215"/>
      <c r="L21" s="215"/>
      <c r="M21" s="215"/>
      <c r="N21" s="219"/>
      <c r="O21" s="220"/>
      <c r="P21" s="220"/>
      <c r="Q21" s="221"/>
    </row>
    <row r="22" spans="1:17" x14ac:dyDescent="0.25">
      <c r="A22" s="205"/>
      <c r="B22" s="206"/>
      <c r="C22" s="206"/>
      <c r="D22" s="206"/>
      <c r="E22" s="212"/>
      <c r="F22" s="213"/>
      <c r="G22" s="213"/>
      <c r="H22" s="214"/>
      <c r="I22" s="210"/>
      <c r="J22" s="210"/>
      <c r="K22" s="215"/>
      <c r="L22" s="215"/>
      <c r="M22" s="215"/>
      <c r="N22" s="219"/>
      <c r="O22" s="220"/>
      <c r="P22" s="220"/>
      <c r="Q22" s="221"/>
    </row>
    <row r="23" spans="1:17" x14ac:dyDescent="0.25">
      <c r="A23" s="205"/>
      <c r="B23" s="206"/>
      <c r="C23" s="206"/>
      <c r="D23" s="206"/>
      <c r="E23" s="212"/>
      <c r="F23" s="213"/>
      <c r="G23" s="213"/>
      <c r="H23" s="214"/>
      <c r="I23" s="210"/>
      <c r="J23" s="210"/>
      <c r="K23" s="215"/>
      <c r="L23" s="215"/>
      <c r="M23" s="215"/>
      <c r="N23" s="219"/>
      <c r="O23" s="220"/>
      <c r="P23" s="220"/>
      <c r="Q23" s="221"/>
    </row>
    <row r="24" spans="1:17" x14ac:dyDescent="0.25">
      <c r="A24" s="207"/>
      <c r="B24" s="208"/>
      <c r="C24" s="208"/>
      <c r="D24" s="208"/>
      <c r="E24" s="212"/>
      <c r="F24" s="213"/>
      <c r="G24" s="213"/>
      <c r="H24" s="214"/>
      <c r="I24" s="210"/>
      <c r="J24" s="210"/>
      <c r="K24" s="215"/>
      <c r="L24" s="215"/>
      <c r="M24" s="215"/>
      <c r="N24" s="222"/>
      <c r="O24" s="223"/>
      <c r="P24" s="223"/>
      <c r="Q24" s="224"/>
    </row>
  </sheetData>
  <sheetProtection password="8457" sheet="1" objects="1" scenarios="1"/>
  <mergeCells count="51">
    <mergeCell ref="K24:M24"/>
    <mergeCell ref="I21:J21"/>
    <mergeCell ref="K21:M21"/>
    <mergeCell ref="E22:H22"/>
    <mergeCell ref="I22:J22"/>
    <mergeCell ref="K22:M22"/>
    <mergeCell ref="I11:J11"/>
    <mergeCell ref="E23:H23"/>
    <mergeCell ref="I23:J23"/>
    <mergeCell ref="K23:M23"/>
    <mergeCell ref="E11:H11"/>
    <mergeCell ref="K11:M11"/>
    <mergeCell ref="N12:Q24"/>
    <mergeCell ref="E13:H13"/>
    <mergeCell ref="I13:J13"/>
    <mergeCell ref="K13:M13"/>
    <mergeCell ref="E14:H14"/>
    <mergeCell ref="I14:J14"/>
    <mergeCell ref="K14:M14"/>
    <mergeCell ref="E15:H15"/>
    <mergeCell ref="I15:J15"/>
    <mergeCell ref="K15:M15"/>
    <mergeCell ref="I16:J16"/>
    <mergeCell ref="K16:M16"/>
    <mergeCell ref="E17:H17"/>
    <mergeCell ref="I17:J17"/>
    <mergeCell ref="K17:M17"/>
    <mergeCell ref="E19:H19"/>
    <mergeCell ref="A12:D24"/>
    <mergeCell ref="E12:H12"/>
    <mergeCell ref="I12:J12"/>
    <mergeCell ref="K12:M12"/>
    <mergeCell ref="E16:H16"/>
    <mergeCell ref="E18:H18"/>
    <mergeCell ref="I18:J18"/>
    <mergeCell ref="K18:M18"/>
    <mergeCell ref="I19:J19"/>
    <mergeCell ref="K19:M19"/>
    <mergeCell ref="E20:H20"/>
    <mergeCell ref="I20:J20"/>
    <mergeCell ref="K20:M20"/>
    <mergeCell ref="E21:H21"/>
    <mergeCell ref="E24:H24"/>
    <mergeCell ref="I24:J24"/>
    <mergeCell ref="A2:B2"/>
    <mergeCell ref="A4:B4"/>
    <mergeCell ref="A1:Q1"/>
    <mergeCell ref="C2:Q2"/>
    <mergeCell ref="C4:Q9"/>
    <mergeCell ref="A3:Q3"/>
    <mergeCell ref="A6:B6"/>
  </mergeCells>
  <conditionalFormatting sqref="K19">
    <cfRule type="cellIs" dxfId="3" priority="1" stopIfTrue="1" operator="equal">
      <formula>0</formula>
    </cfRule>
  </conditionalFormatting>
  <conditionalFormatting sqref="K12">
    <cfRule type="cellIs" dxfId="2" priority="4" stopIfTrue="1" operator="equal">
      <formula>0</formula>
    </cfRule>
  </conditionalFormatting>
  <conditionalFormatting sqref="K13:K18 K20">
    <cfRule type="cellIs" dxfId="1" priority="3" stopIfTrue="1" operator="equal">
      <formula>0</formula>
    </cfRule>
  </conditionalFormatting>
  <conditionalFormatting sqref="K21:K24">
    <cfRule type="cellIs" dxfId="0" priority="2" stopIfTrue="1" operator="equal">
      <formula>0</formula>
    </cfRule>
  </conditionalFormatting>
  <dataValidations count="1">
    <dataValidation type="decimal" operator="greaterThan" allowBlank="1" showInputMessage="1" showErrorMessage="1" sqref="K12:K24" xr:uid="{00000000-0002-0000-0B00-000000000000}">
      <formula1>0</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240"/>
  <sheetViews>
    <sheetView showGridLines="0" tabSelected="1" zoomScale="86" zoomScaleNormal="86" workbookViewId="0">
      <pane ySplit="7" topLeftCell="A8" activePane="bottomLeft" state="frozen"/>
      <selection pane="bottomLeft" activeCell="B4" sqref="B4:L5"/>
    </sheetView>
  </sheetViews>
  <sheetFormatPr defaultRowHeight="15" x14ac:dyDescent="0.25"/>
  <cols>
    <col min="1" max="1" width="3.5703125" customWidth="1"/>
    <col min="2" max="2" width="13.28515625" style="117" customWidth="1"/>
    <col min="3" max="3" width="14.28515625" style="6" bestFit="1" customWidth="1"/>
    <col min="4" max="4" width="18.5703125" customWidth="1"/>
    <col min="5" max="5" width="41.28515625" bestFit="1" customWidth="1"/>
    <col min="6" max="6" width="22.7109375" style="6" bestFit="1" customWidth="1"/>
    <col min="7" max="7" width="20" style="6" bestFit="1" customWidth="1"/>
    <col min="8" max="8" width="13.28515625" style="6" bestFit="1" customWidth="1"/>
    <col min="9" max="10" width="20" style="6" customWidth="1"/>
    <col min="11" max="11" width="12.28515625" style="6" bestFit="1" customWidth="1"/>
    <col min="12" max="12" width="86.85546875" style="6" bestFit="1" customWidth="1"/>
    <col min="13" max="13" width="8" style="6" customWidth="1"/>
    <col min="14" max="14" width="11.140625" style="6" customWidth="1"/>
    <col min="23" max="23" width="12.5703125" customWidth="1"/>
  </cols>
  <sheetData>
    <row r="1" spans="1:14" ht="23.25" customHeight="1" x14ac:dyDescent="0.25">
      <c r="B1" s="189" t="str">
        <f>+'VENDOR INFORMATION'!A1</f>
        <v>ITB016-23   Pollinator Habitat Site Spot Spraying Contract       7/27/22</v>
      </c>
      <c r="C1" s="190"/>
      <c r="D1" s="190"/>
      <c r="E1" s="190"/>
      <c r="F1" s="190"/>
      <c r="G1" s="190"/>
      <c r="H1" s="190"/>
      <c r="I1" s="190"/>
      <c r="J1" s="190"/>
      <c r="K1" s="190"/>
      <c r="L1" s="190"/>
    </row>
    <row r="2" spans="1:14" ht="15.75" x14ac:dyDescent="0.25">
      <c r="B2" s="199" t="s">
        <v>27</v>
      </c>
      <c r="C2" s="199"/>
      <c r="D2" s="229" t="str">
        <f>IF('VENDOR INFORMATION'!D2="(insert vendor name here)","Enter vendor name on VENDOR INFORMATION tab",'VENDOR INFORMATION'!D2)</f>
        <v>Enter vendor name on VENDOR INFORMATION tab</v>
      </c>
      <c r="E2" s="230"/>
      <c r="F2" s="230"/>
      <c r="G2" s="230"/>
      <c r="H2" s="230"/>
      <c r="I2" s="230"/>
      <c r="J2" s="230"/>
      <c r="K2" s="230"/>
      <c r="L2" s="231"/>
    </row>
    <row r="3" spans="1:14" x14ac:dyDescent="0.25">
      <c r="A3" s="22"/>
      <c r="B3" s="23"/>
      <c r="C3" s="21"/>
      <c r="D3" s="23"/>
      <c r="E3" s="23"/>
      <c r="F3" s="23"/>
      <c r="G3" s="23"/>
      <c r="H3" s="23"/>
      <c r="I3" s="23"/>
      <c r="J3" s="23"/>
      <c r="K3" s="23"/>
      <c r="L3" s="23"/>
    </row>
    <row r="4" spans="1:14" x14ac:dyDescent="0.25">
      <c r="B4" s="232" t="s">
        <v>186</v>
      </c>
      <c r="C4" s="233"/>
      <c r="D4" s="233"/>
      <c r="E4" s="233"/>
      <c r="F4" s="233"/>
      <c r="G4" s="233"/>
      <c r="H4" s="233"/>
      <c r="I4" s="233"/>
      <c r="J4" s="233"/>
      <c r="K4" s="233"/>
      <c r="L4" s="234"/>
    </row>
    <row r="5" spans="1:14" x14ac:dyDescent="0.25">
      <c r="B5" s="235"/>
      <c r="C5" s="236"/>
      <c r="D5" s="236"/>
      <c r="E5" s="236"/>
      <c r="F5" s="236"/>
      <c r="G5" s="236"/>
      <c r="H5" s="236"/>
      <c r="I5" s="236"/>
      <c r="J5" s="236"/>
      <c r="K5" s="236"/>
      <c r="L5" s="237"/>
    </row>
    <row r="7" spans="1:14" s="116" customFormat="1" ht="18.75" x14ac:dyDescent="0.3">
      <c r="B7" s="113" t="s">
        <v>176</v>
      </c>
      <c r="C7" s="113" t="s">
        <v>0</v>
      </c>
      <c r="D7" s="111" t="s">
        <v>1</v>
      </c>
      <c r="E7" s="112" t="s">
        <v>122</v>
      </c>
      <c r="F7" s="113" t="s">
        <v>124</v>
      </c>
      <c r="G7" s="113" t="s">
        <v>177</v>
      </c>
      <c r="H7" s="113" t="s">
        <v>62</v>
      </c>
      <c r="I7" s="113" t="s">
        <v>3</v>
      </c>
      <c r="J7" s="113" t="s">
        <v>2</v>
      </c>
      <c r="K7" s="114" t="s">
        <v>123</v>
      </c>
      <c r="L7" s="114" t="s">
        <v>183</v>
      </c>
      <c r="M7" s="115"/>
      <c r="N7" s="115"/>
    </row>
    <row r="8" spans="1:14" x14ac:dyDescent="0.25">
      <c r="B8" s="28" t="s">
        <v>180</v>
      </c>
      <c r="C8" s="28">
        <v>1</v>
      </c>
      <c r="D8" s="100" t="s">
        <v>4</v>
      </c>
      <c r="E8" s="11" t="s">
        <v>126</v>
      </c>
      <c r="F8" s="29">
        <v>2022</v>
      </c>
      <c r="G8" s="29">
        <v>2023</v>
      </c>
      <c r="H8" s="24" t="s">
        <v>58</v>
      </c>
      <c r="I8" s="24">
        <v>40.827902000000002</v>
      </c>
      <c r="J8" s="24">
        <v>-83.962378000000001</v>
      </c>
      <c r="K8" s="17">
        <v>12</v>
      </c>
      <c r="L8" s="17" t="str">
        <f t="shared" ref="L8:L71" si="0">CONCATENATE(D8," County  -   Site: ",E8,", Field ",H8)</f>
        <v>Allen County  -   Site: I-75 and US 30., Field #1</v>
      </c>
    </row>
    <row r="9" spans="1:14" x14ac:dyDescent="0.25">
      <c r="B9" s="28" t="s">
        <v>180</v>
      </c>
      <c r="C9" s="28">
        <v>1</v>
      </c>
      <c r="D9" s="100" t="s">
        <v>4</v>
      </c>
      <c r="E9" s="11" t="s">
        <v>126</v>
      </c>
      <c r="F9" s="29">
        <v>2022</v>
      </c>
      <c r="G9" s="29">
        <v>2023</v>
      </c>
      <c r="H9" s="24" t="s">
        <v>59</v>
      </c>
      <c r="I9" s="24">
        <v>40.828381</v>
      </c>
      <c r="J9" s="24">
        <v>-83.959813999999994</v>
      </c>
      <c r="K9" s="17">
        <v>7.5</v>
      </c>
      <c r="L9" s="17" t="str">
        <f t="shared" si="0"/>
        <v>Allen County  -   Site: I-75 and US 30., Field #2</v>
      </c>
    </row>
    <row r="10" spans="1:14" x14ac:dyDescent="0.25">
      <c r="B10" s="28" t="s">
        <v>180</v>
      </c>
      <c r="C10" s="28">
        <v>1</v>
      </c>
      <c r="D10" s="100" t="s">
        <v>73</v>
      </c>
      <c r="E10" s="11" t="s">
        <v>127</v>
      </c>
      <c r="F10" s="29">
        <v>2022</v>
      </c>
      <c r="G10" s="29">
        <v>2023</v>
      </c>
      <c r="H10" s="24" t="s">
        <v>58</v>
      </c>
      <c r="I10" s="24">
        <v>40.828443999999998</v>
      </c>
      <c r="J10" s="24">
        <v>-83.654696000000001</v>
      </c>
      <c r="K10" s="17">
        <v>7.25</v>
      </c>
      <c r="L10" s="17" t="str">
        <f t="shared" si="0"/>
        <v>Hancock County  -   Site: US 30 and US 68., Field #1</v>
      </c>
    </row>
    <row r="11" spans="1:14" x14ac:dyDescent="0.25">
      <c r="B11" s="28" t="s">
        <v>180</v>
      </c>
      <c r="C11" s="28">
        <v>1</v>
      </c>
      <c r="D11" s="100" t="s">
        <v>73</v>
      </c>
      <c r="E11" s="11" t="s">
        <v>127</v>
      </c>
      <c r="F11" s="29">
        <v>2022</v>
      </c>
      <c r="G11" s="29">
        <v>2023</v>
      </c>
      <c r="H11" s="24" t="s">
        <v>59</v>
      </c>
      <c r="I11" s="24">
        <v>40.826251999999997</v>
      </c>
      <c r="J11" s="24">
        <v>-83.654652999999996</v>
      </c>
      <c r="K11" s="17">
        <v>8</v>
      </c>
      <c r="L11" s="17" t="str">
        <f t="shared" si="0"/>
        <v>Hancock County  -   Site: US 30 and US 68., Field #2</v>
      </c>
    </row>
    <row r="12" spans="1:14" x14ac:dyDescent="0.25">
      <c r="B12" s="28" t="s">
        <v>180</v>
      </c>
      <c r="C12" s="28">
        <v>1</v>
      </c>
      <c r="D12" s="100" t="s">
        <v>5</v>
      </c>
      <c r="E12" s="12" t="s">
        <v>60</v>
      </c>
      <c r="F12" s="29">
        <v>2022</v>
      </c>
      <c r="G12" s="29">
        <v>2023</v>
      </c>
      <c r="H12" s="24" t="s">
        <v>58</v>
      </c>
      <c r="I12" s="24">
        <v>40.810480708151402</v>
      </c>
      <c r="J12" s="24">
        <v>-83.522356526370103</v>
      </c>
      <c r="K12" s="17">
        <v>1.25</v>
      </c>
      <c r="L12" s="17" t="str">
        <f t="shared" si="0"/>
        <v>Hardin County  -   Site: Forrest Garage, Field #1</v>
      </c>
    </row>
    <row r="13" spans="1:14" x14ac:dyDescent="0.25">
      <c r="B13" s="28" t="s">
        <v>180</v>
      </c>
      <c r="C13" s="28">
        <v>1</v>
      </c>
      <c r="D13" s="100" t="s">
        <v>5</v>
      </c>
      <c r="E13" s="12" t="s">
        <v>61</v>
      </c>
      <c r="F13" s="29">
        <v>2022</v>
      </c>
      <c r="G13" s="29">
        <v>2023</v>
      </c>
      <c r="H13" s="24" t="s">
        <v>58</v>
      </c>
      <c r="I13" s="24">
        <v>40.629395033601298</v>
      </c>
      <c r="J13" s="24">
        <v>-83.613879170966797</v>
      </c>
      <c r="K13" s="17">
        <v>1.25</v>
      </c>
      <c r="L13" s="17" t="str">
        <f t="shared" si="0"/>
        <v>Hardin County  -   Site: Kenton Garage, Field #1</v>
      </c>
    </row>
    <row r="14" spans="1:14" x14ac:dyDescent="0.25">
      <c r="B14" s="28" t="s">
        <v>180</v>
      </c>
      <c r="C14" s="28">
        <v>1</v>
      </c>
      <c r="D14" s="100" t="s">
        <v>74</v>
      </c>
      <c r="E14" s="11" t="s">
        <v>128</v>
      </c>
      <c r="F14" s="29">
        <v>2022</v>
      </c>
      <c r="G14" s="29">
        <v>2023</v>
      </c>
      <c r="H14" s="24" t="s">
        <v>58</v>
      </c>
      <c r="I14" s="24">
        <v>40.811163842190901</v>
      </c>
      <c r="J14" s="24">
        <v>-83.233998841737503</v>
      </c>
      <c r="K14" s="17">
        <v>10.75</v>
      </c>
      <c r="L14" s="17" t="str">
        <f t="shared" si="0"/>
        <v>Wyandot County  -   Site: US 23 and US 30., Field #1</v>
      </c>
    </row>
    <row r="15" spans="1:14" x14ac:dyDescent="0.25">
      <c r="B15" s="28" t="s">
        <v>180</v>
      </c>
      <c r="C15" s="28">
        <v>1</v>
      </c>
      <c r="D15" s="100" t="s">
        <v>74</v>
      </c>
      <c r="E15" s="11" t="s">
        <v>128</v>
      </c>
      <c r="F15" s="29">
        <v>2022</v>
      </c>
      <c r="G15" s="29">
        <v>2023</v>
      </c>
      <c r="H15" s="24" t="s">
        <v>59</v>
      </c>
      <c r="I15" s="24">
        <v>40.8097996161301</v>
      </c>
      <c r="J15" s="24">
        <v>-83.230436868165697</v>
      </c>
      <c r="K15" s="17">
        <v>9.5</v>
      </c>
      <c r="L15" s="17" t="str">
        <f t="shared" si="0"/>
        <v>Wyandot County  -   Site: US 23 and US 30., Field #2</v>
      </c>
    </row>
    <row r="16" spans="1:14" x14ac:dyDescent="0.25">
      <c r="B16" s="28" t="s">
        <v>180</v>
      </c>
      <c r="C16" s="28">
        <v>1</v>
      </c>
      <c r="D16" s="100" t="s">
        <v>74</v>
      </c>
      <c r="E16" s="11" t="s">
        <v>128</v>
      </c>
      <c r="F16" s="29">
        <v>2022</v>
      </c>
      <c r="G16" s="29">
        <v>2023</v>
      </c>
      <c r="H16" s="24" t="s">
        <v>63</v>
      </c>
      <c r="I16" s="24">
        <v>40.809442314193497</v>
      </c>
      <c r="J16" s="24">
        <v>-83.2278619475113</v>
      </c>
      <c r="K16" s="17">
        <v>3.75</v>
      </c>
      <c r="L16" s="17" t="str">
        <f t="shared" si="0"/>
        <v>Wyandot County  -   Site: US 23 and US 30., Field #3</v>
      </c>
    </row>
    <row r="17" spans="2:12" x14ac:dyDescent="0.25">
      <c r="B17" s="28" t="s">
        <v>180</v>
      </c>
      <c r="C17" s="28">
        <v>1</v>
      </c>
      <c r="D17" s="100" t="s">
        <v>74</v>
      </c>
      <c r="E17" s="11" t="s">
        <v>128</v>
      </c>
      <c r="F17" s="29">
        <v>2022</v>
      </c>
      <c r="G17" s="29">
        <v>2023</v>
      </c>
      <c r="H17" s="24" t="s">
        <v>64</v>
      </c>
      <c r="I17" s="24">
        <v>40.809426073150703</v>
      </c>
      <c r="J17" s="24">
        <v>-83.225694722627196</v>
      </c>
      <c r="K17" s="17">
        <v>0.75</v>
      </c>
      <c r="L17" s="17" t="str">
        <f t="shared" si="0"/>
        <v>Wyandot County  -   Site: US 23 and US 30., Field #4</v>
      </c>
    </row>
    <row r="18" spans="2:12" x14ac:dyDescent="0.25">
      <c r="B18" s="32" t="s">
        <v>180</v>
      </c>
      <c r="C18" s="32">
        <v>2</v>
      </c>
      <c r="D18" s="105" t="s">
        <v>75</v>
      </c>
      <c r="E18" s="107" t="s">
        <v>76</v>
      </c>
      <c r="F18" s="33">
        <v>2022</v>
      </c>
      <c r="G18" s="33">
        <v>2023</v>
      </c>
      <c r="H18" s="26" t="s">
        <v>58</v>
      </c>
      <c r="I18" s="26">
        <v>41.670247000000003</v>
      </c>
      <c r="J18" s="26">
        <v>-84.067909999999998</v>
      </c>
      <c r="K18" s="20">
        <v>0.5</v>
      </c>
      <c r="L18" s="20" t="str">
        <f t="shared" si="0"/>
        <v>Fulton County  -   Site: US 20 Old Rest Stop, Field #1</v>
      </c>
    </row>
    <row r="19" spans="2:12" x14ac:dyDescent="0.25">
      <c r="B19" s="32" t="s">
        <v>180</v>
      </c>
      <c r="C19" s="32">
        <v>2</v>
      </c>
      <c r="D19" s="105" t="s">
        <v>75</v>
      </c>
      <c r="E19" s="107" t="s">
        <v>76</v>
      </c>
      <c r="F19" s="33">
        <v>2022</v>
      </c>
      <c r="G19" s="33">
        <v>2023</v>
      </c>
      <c r="H19" s="26" t="s">
        <v>59</v>
      </c>
      <c r="I19" s="26">
        <v>41.670302999999997</v>
      </c>
      <c r="J19" s="26">
        <v>-84.065334000000007</v>
      </c>
      <c r="K19" s="20">
        <v>0.25</v>
      </c>
      <c r="L19" s="20" t="str">
        <f t="shared" si="0"/>
        <v>Fulton County  -   Site: US 20 Old Rest Stop, Field #2</v>
      </c>
    </row>
    <row r="20" spans="2:12" x14ac:dyDescent="0.25">
      <c r="B20" s="32" t="s">
        <v>180</v>
      </c>
      <c r="C20" s="32">
        <v>2</v>
      </c>
      <c r="D20" s="105" t="s">
        <v>77</v>
      </c>
      <c r="E20" s="14" t="s">
        <v>78</v>
      </c>
      <c r="F20" s="26">
        <v>2022</v>
      </c>
      <c r="G20" s="26">
        <v>2023</v>
      </c>
      <c r="H20" s="26" t="s">
        <v>58</v>
      </c>
      <c r="I20" s="27">
        <v>41.368856999999998</v>
      </c>
      <c r="J20" s="27">
        <v>-83.115897000000004</v>
      </c>
      <c r="K20" s="19">
        <v>3.75</v>
      </c>
      <c r="L20" s="19" t="str">
        <f t="shared" si="0"/>
        <v>Sandusky County  -   Site: Sandusky ODOT Garage, Field #1</v>
      </c>
    </row>
    <row r="21" spans="2:12" x14ac:dyDescent="0.25">
      <c r="B21" s="32" t="s">
        <v>180</v>
      </c>
      <c r="C21" s="32">
        <v>2</v>
      </c>
      <c r="D21" s="105" t="s">
        <v>79</v>
      </c>
      <c r="E21" s="14" t="s">
        <v>80</v>
      </c>
      <c r="F21" s="26">
        <v>2022</v>
      </c>
      <c r="G21" s="26">
        <v>2023</v>
      </c>
      <c r="H21" s="26" t="s">
        <v>58</v>
      </c>
      <c r="I21" s="26">
        <v>41.0753309230128</v>
      </c>
      <c r="J21" s="26">
        <v>-83.150474696423302</v>
      </c>
      <c r="K21" s="20">
        <v>2.75</v>
      </c>
      <c r="L21" s="20" t="str">
        <f t="shared" si="0"/>
        <v>Seneca County  -   Site: Seneca ODOT Garage, Field #1</v>
      </c>
    </row>
    <row r="22" spans="2:12" x14ac:dyDescent="0.25">
      <c r="B22" s="32" t="s">
        <v>180</v>
      </c>
      <c r="C22" s="32">
        <v>2</v>
      </c>
      <c r="D22" s="105" t="s">
        <v>81</v>
      </c>
      <c r="E22" s="15" t="s">
        <v>134</v>
      </c>
      <c r="F22" s="26">
        <v>2022</v>
      </c>
      <c r="G22" s="26">
        <v>2023</v>
      </c>
      <c r="H22" s="26" t="s">
        <v>58</v>
      </c>
      <c r="I22" s="26">
        <v>41.564153615929698</v>
      </c>
      <c r="J22" s="26">
        <v>-83.588270464708501</v>
      </c>
      <c r="K22" s="20">
        <v>1.25</v>
      </c>
      <c r="L22" s="20" t="str">
        <f t="shared" si="0"/>
        <v>Wood County  -   Site: I-75 and SR 795., Field #1</v>
      </c>
    </row>
    <row r="23" spans="2:12" x14ac:dyDescent="0.25">
      <c r="B23" s="32" t="s">
        <v>180</v>
      </c>
      <c r="C23" s="32">
        <v>2</v>
      </c>
      <c r="D23" s="105" t="s">
        <v>81</v>
      </c>
      <c r="E23" s="15" t="s">
        <v>134</v>
      </c>
      <c r="F23" s="26">
        <v>2022</v>
      </c>
      <c r="G23" s="26">
        <v>2023</v>
      </c>
      <c r="H23" s="26" t="s">
        <v>59</v>
      </c>
      <c r="I23" s="26">
        <v>41.563728159251703</v>
      </c>
      <c r="J23" s="26">
        <v>-83.586093476543994</v>
      </c>
      <c r="K23" s="20">
        <v>1</v>
      </c>
      <c r="L23" s="20" t="str">
        <f t="shared" si="0"/>
        <v>Wood County  -   Site: I-75 and SR 795., Field #2</v>
      </c>
    </row>
    <row r="24" spans="2:12" x14ac:dyDescent="0.25">
      <c r="B24" s="32" t="s">
        <v>180</v>
      </c>
      <c r="C24" s="32">
        <v>2</v>
      </c>
      <c r="D24" s="105" t="s">
        <v>81</v>
      </c>
      <c r="E24" s="15" t="s">
        <v>134</v>
      </c>
      <c r="F24" s="26">
        <v>2022</v>
      </c>
      <c r="G24" s="26">
        <v>2023</v>
      </c>
      <c r="H24" s="26" t="s">
        <v>63</v>
      </c>
      <c r="I24" s="26">
        <v>41.564145588471199</v>
      </c>
      <c r="J24" s="26">
        <v>-83.584848931560998</v>
      </c>
      <c r="K24" s="20">
        <v>2.5</v>
      </c>
      <c r="L24" s="20" t="str">
        <f t="shared" si="0"/>
        <v>Wood County  -   Site: I-75 and SR 795., Field #3</v>
      </c>
    </row>
    <row r="25" spans="2:12" x14ac:dyDescent="0.25">
      <c r="B25" s="32" t="s">
        <v>180</v>
      </c>
      <c r="C25" s="32">
        <v>2</v>
      </c>
      <c r="D25" s="105" t="s">
        <v>81</v>
      </c>
      <c r="E25" s="14" t="s">
        <v>82</v>
      </c>
      <c r="F25" s="26">
        <v>2022</v>
      </c>
      <c r="G25" s="26">
        <v>2023</v>
      </c>
      <c r="H25" s="26" t="s">
        <v>58</v>
      </c>
      <c r="I25" s="26">
        <v>41.340681701462501</v>
      </c>
      <c r="J25" s="26">
        <v>-83.622929180646693</v>
      </c>
      <c r="K25" s="20">
        <v>0.5</v>
      </c>
      <c r="L25" s="20" t="str">
        <f t="shared" si="0"/>
        <v>Wood County  -   Site: I-75 NB Rest Area, Field #1</v>
      </c>
    </row>
    <row r="26" spans="2:12" x14ac:dyDescent="0.25">
      <c r="B26" s="32" t="s">
        <v>180</v>
      </c>
      <c r="C26" s="32">
        <v>2</v>
      </c>
      <c r="D26" s="105" t="s">
        <v>81</v>
      </c>
      <c r="E26" s="14" t="s">
        <v>133</v>
      </c>
      <c r="F26" s="26">
        <v>2022</v>
      </c>
      <c r="G26" s="26">
        <v>2023</v>
      </c>
      <c r="H26" s="26" t="s">
        <v>58</v>
      </c>
      <c r="I26" s="26">
        <v>41.336944000000003</v>
      </c>
      <c r="J26" s="26">
        <v>-83.626666999999998</v>
      </c>
      <c r="K26" s="20">
        <v>1.75</v>
      </c>
      <c r="L26" s="20" t="str">
        <f t="shared" si="0"/>
        <v>Wood County  -   Site: I-75 SB Rest Area, Field #1</v>
      </c>
    </row>
    <row r="27" spans="2:12" x14ac:dyDescent="0.25">
      <c r="B27" s="32" t="s">
        <v>180</v>
      </c>
      <c r="C27" s="32">
        <v>2</v>
      </c>
      <c r="D27" s="105" t="s">
        <v>81</v>
      </c>
      <c r="E27" s="14" t="s">
        <v>83</v>
      </c>
      <c r="F27" s="26">
        <v>2022</v>
      </c>
      <c r="G27" s="26">
        <v>2023</v>
      </c>
      <c r="H27" s="26" t="s">
        <v>58</v>
      </c>
      <c r="I27" s="26">
        <v>41.349266810084899</v>
      </c>
      <c r="J27" s="26">
        <v>-83.672403137643897</v>
      </c>
      <c r="K27" s="20">
        <v>1.75</v>
      </c>
      <c r="L27" s="20" t="str">
        <f t="shared" si="0"/>
        <v>Wood County  -   Site: US 6 and Rudolph Road, Field #1</v>
      </c>
    </row>
    <row r="28" spans="2:12" x14ac:dyDescent="0.25">
      <c r="B28" s="59" t="s">
        <v>181</v>
      </c>
      <c r="C28" s="59">
        <v>3</v>
      </c>
      <c r="D28" s="101" t="s">
        <v>84</v>
      </c>
      <c r="E28" s="106" t="s">
        <v>85</v>
      </c>
      <c r="F28" s="60">
        <v>2022</v>
      </c>
      <c r="G28" s="60">
        <v>2023</v>
      </c>
      <c r="H28" s="62" t="s">
        <v>58</v>
      </c>
      <c r="I28" s="62">
        <v>41.368564180991299</v>
      </c>
      <c r="J28" s="62">
        <v>-82.522513301717296</v>
      </c>
      <c r="K28" s="63">
        <v>1.5</v>
      </c>
      <c r="L28" s="63" t="str">
        <f t="shared" si="0"/>
        <v>Erie County  -   Site: SR 2 and Berlin, Field #1</v>
      </c>
    </row>
    <row r="29" spans="2:12" x14ac:dyDescent="0.25">
      <c r="B29" s="59" t="s">
        <v>181</v>
      </c>
      <c r="C29" s="59">
        <v>3</v>
      </c>
      <c r="D29" s="101" t="s">
        <v>84</v>
      </c>
      <c r="E29" s="106" t="s">
        <v>85</v>
      </c>
      <c r="F29" s="60">
        <v>2022</v>
      </c>
      <c r="G29" s="60">
        <v>2023</v>
      </c>
      <c r="H29" s="62" t="s">
        <v>59</v>
      </c>
      <c r="I29" s="62">
        <v>41.368604439530202</v>
      </c>
      <c r="J29" s="62">
        <v>-82.520968349324903</v>
      </c>
      <c r="K29" s="63">
        <v>2.5</v>
      </c>
      <c r="L29" s="63" t="str">
        <f t="shared" si="0"/>
        <v>Erie County  -   Site: SR 2 and Berlin, Field #2</v>
      </c>
    </row>
    <row r="30" spans="2:12" x14ac:dyDescent="0.25">
      <c r="B30" s="59" t="s">
        <v>181</v>
      </c>
      <c r="C30" s="59">
        <v>3</v>
      </c>
      <c r="D30" s="101" t="s">
        <v>84</v>
      </c>
      <c r="E30" s="106" t="s">
        <v>85</v>
      </c>
      <c r="F30" s="60">
        <v>2022</v>
      </c>
      <c r="G30" s="60">
        <v>2023</v>
      </c>
      <c r="H30" s="62" t="s">
        <v>63</v>
      </c>
      <c r="I30" s="62">
        <v>41.367428879937897</v>
      </c>
      <c r="J30" s="62">
        <v>-82.519895465719003</v>
      </c>
      <c r="K30" s="63">
        <v>1.5</v>
      </c>
      <c r="L30" s="63" t="str">
        <f t="shared" si="0"/>
        <v>Erie County  -   Site: SR 2 and Berlin, Field #3</v>
      </c>
    </row>
    <row r="31" spans="2:12" x14ac:dyDescent="0.25">
      <c r="B31" s="59" t="s">
        <v>181</v>
      </c>
      <c r="C31" s="59">
        <v>3</v>
      </c>
      <c r="D31" s="101" t="s">
        <v>84</v>
      </c>
      <c r="E31" s="106" t="s">
        <v>85</v>
      </c>
      <c r="F31" s="60">
        <v>2022</v>
      </c>
      <c r="G31" s="60">
        <v>2023</v>
      </c>
      <c r="H31" s="62" t="s">
        <v>64</v>
      </c>
      <c r="I31" s="62">
        <v>41.367388620671598</v>
      </c>
      <c r="J31" s="62">
        <v>-82.521504791127796</v>
      </c>
      <c r="K31" s="63">
        <v>3</v>
      </c>
      <c r="L31" s="63" t="str">
        <f t="shared" si="0"/>
        <v>Erie County  -   Site: SR 2 and Berlin, Field #4</v>
      </c>
    </row>
    <row r="32" spans="2:12" x14ac:dyDescent="0.25">
      <c r="B32" s="59" t="s">
        <v>181</v>
      </c>
      <c r="C32" s="59">
        <v>3</v>
      </c>
      <c r="D32" s="101" t="s">
        <v>84</v>
      </c>
      <c r="E32" s="106" t="s">
        <v>87</v>
      </c>
      <c r="F32" s="60">
        <v>2022</v>
      </c>
      <c r="G32" s="60">
        <v>2023</v>
      </c>
      <c r="H32" s="62" t="s">
        <v>58</v>
      </c>
      <c r="I32" s="62">
        <v>41.418546104410197</v>
      </c>
      <c r="J32" s="62">
        <v>-82.760344637051503</v>
      </c>
      <c r="K32" s="63">
        <v>3</v>
      </c>
      <c r="L32" s="63" t="str">
        <f t="shared" si="0"/>
        <v>Erie County  -   Site: SR 2 and SR 101 - Tiffin St, Field #1</v>
      </c>
    </row>
    <row r="33" spans="2:12" x14ac:dyDescent="0.25">
      <c r="B33" s="59" t="s">
        <v>181</v>
      </c>
      <c r="C33" s="59">
        <v>3</v>
      </c>
      <c r="D33" s="101" t="s">
        <v>84</v>
      </c>
      <c r="E33" s="106" t="s">
        <v>87</v>
      </c>
      <c r="F33" s="60">
        <v>2022</v>
      </c>
      <c r="G33" s="60">
        <v>2023</v>
      </c>
      <c r="H33" s="62" t="s">
        <v>59</v>
      </c>
      <c r="I33" s="62">
        <v>41.4193747878534</v>
      </c>
      <c r="J33" s="62">
        <v>-82.759014261380301</v>
      </c>
      <c r="K33" s="63">
        <v>2.5</v>
      </c>
      <c r="L33" s="63" t="str">
        <f t="shared" si="0"/>
        <v>Erie County  -   Site: SR 2 and SR 101 - Tiffin St, Field #2</v>
      </c>
    </row>
    <row r="34" spans="2:12" x14ac:dyDescent="0.25">
      <c r="B34" s="59" t="s">
        <v>181</v>
      </c>
      <c r="C34" s="59">
        <v>3</v>
      </c>
      <c r="D34" s="101" t="s">
        <v>84</v>
      </c>
      <c r="E34" s="106" t="s">
        <v>87</v>
      </c>
      <c r="F34" s="60">
        <v>2022</v>
      </c>
      <c r="G34" s="60">
        <v>2023</v>
      </c>
      <c r="H34" s="62" t="s">
        <v>63</v>
      </c>
      <c r="I34" s="62">
        <v>41.418425421473302</v>
      </c>
      <c r="J34" s="62">
        <v>-82.757855547085995</v>
      </c>
      <c r="K34" s="63">
        <v>3</v>
      </c>
      <c r="L34" s="63" t="str">
        <f t="shared" si="0"/>
        <v>Erie County  -   Site: SR 2 and SR 101 - Tiffin St, Field #3</v>
      </c>
    </row>
    <row r="35" spans="2:12" x14ac:dyDescent="0.25">
      <c r="B35" s="59" t="s">
        <v>181</v>
      </c>
      <c r="C35" s="59">
        <v>3</v>
      </c>
      <c r="D35" s="101" t="s">
        <v>84</v>
      </c>
      <c r="E35" s="106" t="s">
        <v>87</v>
      </c>
      <c r="F35" s="60">
        <v>2022</v>
      </c>
      <c r="G35" s="60">
        <v>2023</v>
      </c>
      <c r="H35" s="62" t="s">
        <v>64</v>
      </c>
      <c r="I35" s="62">
        <v>41.417636954100402</v>
      </c>
      <c r="J35" s="62">
        <v>-82.759250295773597</v>
      </c>
      <c r="K35" s="63">
        <v>2.5</v>
      </c>
      <c r="L35" s="63" t="str">
        <f t="shared" si="0"/>
        <v>Erie County  -   Site: SR 2 and SR 101 - Tiffin St, Field #4</v>
      </c>
    </row>
    <row r="36" spans="2:12" x14ac:dyDescent="0.25">
      <c r="B36" s="59" t="s">
        <v>181</v>
      </c>
      <c r="C36" s="59">
        <v>3</v>
      </c>
      <c r="D36" s="101" t="s">
        <v>84</v>
      </c>
      <c r="E36" s="106" t="s">
        <v>88</v>
      </c>
      <c r="F36" s="60">
        <v>2022</v>
      </c>
      <c r="G36" s="60">
        <v>2023</v>
      </c>
      <c r="H36" s="62" t="s">
        <v>58</v>
      </c>
      <c r="I36" s="62">
        <v>41.460550218891598</v>
      </c>
      <c r="J36" s="62">
        <v>-82.819725036689604</v>
      </c>
      <c r="K36" s="63">
        <v>1.75</v>
      </c>
      <c r="L36" s="63" t="str">
        <f t="shared" si="0"/>
        <v>Erie County  -   Site: SR 2 and SR 269 - Martins Point, Field #1</v>
      </c>
    </row>
    <row r="37" spans="2:12" x14ac:dyDescent="0.25">
      <c r="B37" s="59" t="s">
        <v>181</v>
      </c>
      <c r="C37" s="59">
        <v>3</v>
      </c>
      <c r="D37" s="101" t="s">
        <v>84</v>
      </c>
      <c r="E37" s="106" t="s">
        <v>88</v>
      </c>
      <c r="F37" s="60">
        <v>2022</v>
      </c>
      <c r="G37" s="60">
        <v>2023</v>
      </c>
      <c r="H37" s="62" t="s">
        <v>59</v>
      </c>
      <c r="I37" s="62">
        <v>41.460413533374101</v>
      </c>
      <c r="J37" s="62">
        <v>-82.818029880592405</v>
      </c>
      <c r="K37" s="63">
        <v>1.75</v>
      </c>
      <c r="L37" s="63" t="str">
        <f t="shared" si="0"/>
        <v>Erie County  -   Site: SR 2 and SR 269 - Martins Point, Field #2</v>
      </c>
    </row>
    <row r="38" spans="2:12" x14ac:dyDescent="0.25">
      <c r="B38" s="59" t="s">
        <v>181</v>
      </c>
      <c r="C38" s="59">
        <v>3</v>
      </c>
      <c r="D38" s="101" t="s">
        <v>84</v>
      </c>
      <c r="E38" s="106" t="s">
        <v>88</v>
      </c>
      <c r="F38" s="60">
        <v>2022</v>
      </c>
      <c r="G38" s="60">
        <v>2023</v>
      </c>
      <c r="H38" s="62" t="s">
        <v>63</v>
      </c>
      <c r="I38" s="62">
        <v>41.459247674605002</v>
      </c>
      <c r="J38" s="62">
        <v>-82.817654371330306</v>
      </c>
      <c r="K38" s="63">
        <v>2</v>
      </c>
      <c r="L38" s="63" t="str">
        <f t="shared" si="0"/>
        <v>Erie County  -   Site: SR 2 and SR 269 - Martins Point, Field #3</v>
      </c>
    </row>
    <row r="39" spans="2:12" x14ac:dyDescent="0.25">
      <c r="B39" s="59" t="s">
        <v>181</v>
      </c>
      <c r="C39" s="59">
        <v>3</v>
      </c>
      <c r="D39" s="101" t="s">
        <v>84</v>
      </c>
      <c r="E39" s="106" t="s">
        <v>88</v>
      </c>
      <c r="F39" s="60">
        <v>2022</v>
      </c>
      <c r="G39" s="60">
        <v>2023</v>
      </c>
      <c r="H39" s="62" t="s">
        <v>64</v>
      </c>
      <c r="I39" s="62">
        <v>41.459464767136197</v>
      </c>
      <c r="J39" s="62">
        <v>-82.818705797264101</v>
      </c>
      <c r="K39" s="63">
        <v>1.5</v>
      </c>
      <c r="L39" s="63" t="str">
        <f t="shared" si="0"/>
        <v>Erie County  -   Site: SR 2 and SR 269 - Martins Point, Field #4</v>
      </c>
    </row>
    <row r="40" spans="2:12" x14ac:dyDescent="0.25">
      <c r="B40" s="59" t="s">
        <v>181</v>
      </c>
      <c r="C40" s="59">
        <v>3</v>
      </c>
      <c r="D40" s="101" t="s">
        <v>84</v>
      </c>
      <c r="E40" s="106" t="s">
        <v>162</v>
      </c>
      <c r="F40" s="60">
        <v>2022</v>
      </c>
      <c r="G40" s="60">
        <v>2023</v>
      </c>
      <c r="H40" s="62" t="s">
        <v>58</v>
      </c>
      <c r="I40" s="62">
        <v>41.404424418570997</v>
      </c>
      <c r="J40" s="62">
        <v>-82.729530909221197</v>
      </c>
      <c r="K40" s="63">
        <v>2</v>
      </c>
      <c r="L40" s="63" t="str">
        <f t="shared" si="0"/>
        <v>Erie County  -   Site: SR 2 and SR 4., Field #1</v>
      </c>
    </row>
    <row r="41" spans="2:12" x14ac:dyDescent="0.25">
      <c r="B41" s="59" t="s">
        <v>181</v>
      </c>
      <c r="C41" s="59">
        <v>3</v>
      </c>
      <c r="D41" s="101" t="s">
        <v>84</v>
      </c>
      <c r="E41" s="106" t="s">
        <v>162</v>
      </c>
      <c r="F41" s="60">
        <v>2022</v>
      </c>
      <c r="G41" s="60">
        <v>2023</v>
      </c>
      <c r="H41" s="62" t="s">
        <v>59</v>
      </c>
      <c r="I41" s="62">
        <v>41.403877201853902</v>
      </c>
      <c r="J41" s="62">
        <v>-82.727996685664806</v>
      </c>
      <c r="K41" s="63">
        <v>2.25</v>
      </c>
      <c r="L41" s="63" t="str">
        <f t="shared" si="0"/>
        <v>Erie County  -   Site: SR 2 and SR 4., Field #2</v>
      </c>
    </row>
    <row r="42" spans="2:12" x14ac:dyDescent="0.25">
      <c r="B42" s="59" t="s">
        <v>181</v>
      </c>
      <c r="C42" s="59">
        <v>3</v>
      </c>
      <c r="D42" s="101" t="s">
        <v>84</v>
      </c>
      <c r="E42" s="106" t="s">
        <v>162</v>
      </c>
      <c r="F42" s="60">
        <v>2022</v>
      </c>
      <c r="G42" s="60">
        <v>2023</v>
      </c>
      <c r="H42" s="62" t="s">
        <v>63</v>
      </c>
      <c r="I42" s="62">
        <v>41.402637899899801</v>
      </c>
      <c r="J42" s="62">
        <v>-82.728833534877396</v>
      </c>
      <c r="K42" s="63">
        <v>2.25</v>
      </c>
      <c r="L42" s="63" t="str">
        <f t="shared" si="0"/>
        <v>Erie County  -   Site: SR 2 and SR 4., Field #3</v>
      </c>
    </row>
    <row r="43" spans="2:12" x14ac:dyDescent="0.25">
      <c r="B43" s="59" t="s">
        <v>181</v>
      </c>
      <c r="C43" s="59">
        <v>3</v>
      </c>
      <c r="D43" s="101" t="s">
        <v>84</v>
      </c>
      <c r="E43" s="106" t="s">
        <v>162</v>
      </c>
      <c r="F43" s="60">
        <v>2022</v>
      </c>
      <c r="G43" s="60">
        <v>2023</v>
      </c>
      <c r="H43" s="62" t="s">
        <v>64</v>
      </c>
      <c r="I43" s="62">
        <v>41.403233411580899</v>
      </c>
      <c r="J43" s="62">
        <v>-82.730228283564998</v>
      </c>
      <c r="K43" s="63">
        <v>2.5</v>
      </c>
      <c r="L43" s="63" t="str">
        <f t="shared" si="0"/>
        <v>Erie County  -   Site: SR 2 and SR 4., Field #4</v>
      </c>
    </row>
    <row r="44" spans="2:12" x14ac:dyDescent="0.25">
      <c r="B44" s="59" t="s">
        <v>181</v>
      </c>
      <c r="C44" s="59">
        <v>3</v>
      </c>
      <c r="D44" s="101" t="s">
        <v>84</v>
      </c>
      <c r="E44" s="106" t="s">
        <v>161</v>
      </c>
      <c r="F44" s="60">
        <v>2022</v>
      </c>
      <c r="G44" s="60">
        <v>2023</v>
      </c>
      <c r="H44" s="62" t="s">
        <v>58</v>
      </c>
      <c r="I44" s="62">
        <v>41.397321406608</v>
      </c>
      <c r="J44" s="62">
        <v>-82.367149997796602</v>
      </c>
      <c r="K44" s="63">
        <v>1.5</v>
      </c>
      <c r="L44" s="63" t="str">
        <f t="shared" si="0"/>
        <v>Erie County  -   Site: SR 2 and SR 60., Field #1</v>
      </c>
    </row>
    <row r="45" spans="2:12" x14ac:dyDescent="0.25">
      <c r="B45" s="59" t="s">
        <v>181</v>
      </c>
      <c r="C45" s="59">
        <v>3</v>
      </c>
      <c r="D45" s="101" t="s">
        <v>84</v>
      </c>
      <c r="E45" s="106" t="s">
        <v>161</v>
      </c>
      <c r="F45" s="60">
        <v>2022</v>
      </c>
      <c r="G45" s="60">
        <v>2023</v>
      </c>
      <c r="H45" s="62" t="s">
        <v>59</v>
      </c>
      <c r="I45" s="62">
        <v>41.397096058006703</v>
      </c>
      <c r="J45" s="62">
        <v>-82.365594316568107</v>
      </c>
      <c r="K45" s="63">
        <v>3.25</v>
      </c>
      <c r="L45" s="63" t="str">
        <f t="shared" si="0"/>
        <v>Erie County  -   Site: SR 2 and SR 60., Field #2</v>
      </c>
    </row>
    <row r="46" spans="2:12" x14ac:dyDescent="0.25">
      <c r="B46" s="59" t="s">
        <v>181</v>
      </c>
      <c r="C46" s="59">
        <v>3</v>
      </c>
      <c r="D46" s="101" t="s">
        <v>84</v>
      </c>
      <c r="E46" s="106" t="s">
        <v>161</v>
      </c>
      <c r="F46" s="60">
        <v>2022</v>
      </c>
      <c r="G46" s="60">
        <v>2023</v>
      </c>
      <c r="H46" s="62" t="s">
        <v>63</v>
      </c>
      <c r="I46" s="62">
        <v>41.398134264713498</v>
      </c>
      <c r="J46" s="62">
        <v>-82.365926910485896</v>
      </c>
      <c r="K46" s="63">
        <v>1.25</v>
      </c>
      <c r="L46" s="63" t="str">
        <f t="shared" si="0"/>
        <v>Erie County  -   Site: SR 2 and SR 60., Field #3</v>
      </c>
    </row>
    <row r="47" spans="2:12" x14ac:dyDescent="0.25">
      <c r="B47" s="59" t="s">
        <v>181</v>
      </c>
      <c r="C47" s="59">
        <v>3</v>
      </c>
      <c r="D47" s="101" t="s">
        <v>84</v>
      </c>
      <c r="E47" s="106" t="s">
        <v>161</v>
      </c>
      <c r="F47" s="60">
        <v>2022</v>
      </c>
      <c r="G47" s="60">
        <v>2023</v>
      </c>
      <c r="H47" s="62" t="s">
        <v>64</v>
      </c>
      <c r="I47" s="62">
        <v>41.3983676577365</v>
      </c>
      <c r="J47" s="62">
        <v>-82.363920618142899</v>
      </c>
      <c r="K47" s="63">
        <v>1</v>
      </c>
      <c r="L47" s="63" t="str">
        <f t="shared" si="0"/>
        <v>Erie County  -   Site: SR 2 and SR 60., Field #4</v>
      </c>
    </row>
    <row r="48" spans="2:12" x14ac:dyDescent="0.25">
      <c r="B48" s="59" t="s">
        <v>181</v>
      </c>
      <c r="C48" s="59">
        <v>3</v>
      </c>
      <c r="D48" s="101" t="s">
        <v>84</v>
      </c>
      <c r="E48" s="106" t="s">
        <v>86</v>
      </c>
      <c r="F48" s="60">
        <v>2022</v>
      </c>
      <c r="G48" s="60">
        <v>2023</v>
      </c>
      <c r="H48" s="62" t="s">
        <v>58</v>
      </c>
      <c r="I48" s="62">
        <v>41.368328090776899</v>
      </c>
      <c r="J48" s="62">
        <v>-82.495093091074096</v>
      </c>
      <c r="K48" s="63">
        <v>1.75</v>
      </c>
      <c r="L48" s="63" t="str">
        <f t="shared" si="0"/>
        <v>Erie County  -   Site: SR 2 and SR 61 - Ceylon Rd, Field #1</v>
      </c>
    </row>
    <row r="49" spans="2:12" x14ac:dyDescent="0.25">
      <c r="B49" s="59" t="s">
        <v>181</v>
      </c>
      <c r="C49" s="59">
        <v>3</v>
      </c>
      <c r="D49" s="101" t="s">
        <v>84</v>
      </c>
      <c r="E49" s="106" t="s">
        <v>86</v>
      </c>
      <c r="F49" s="60">
        <v>2022</v>
      </c>
      <c r="G49" s="60">
        <v>2023</v>
      </c>
      <c r="H49" s="62" t="s">
        <v>59</v>
      </c>
      <c r="I49" s="62">
        <v>41.368360297726902</v>
      </c>
      <c r="J49" s="62">
        <v>-82.4933442907966</v>
      </c>
      <c r="K49" s="63">
        <v>2</v>
      </c>
      <c r="L49" s="63" t="str">
        <f t="shared" si="0"/>
        <v>Erie County  -   Site: SR 2 and SR 61 - Ceylon Rd, Field #2</v>
      </c>
    </row>
    <row r="50" spans="2:12" x14ac:dyDescent="0.25">
      <c r="B50" s="59" t="s">
        <v>181</v>
      </c>
      <c r="C50" s="59">
        <v>3</v>
      </c>
      <c r="D50" s="101" t="s">
        <v>84</v>
      </c>
      <c r="E50" s="106" t="s">
        <v>86</v>
      </c>
      <c r="F50" s="60">
        <v>2022</v>
      </c>
      <c r="G50" s="60">
        <v>2023</v>
      </c>
      <c r="H50" s="62" t="s">
        <v>63</v>
      </c>
      <c r="I50" s="62">
        <v>41.367402134146701</v>
      </c>
      <c r="J50" s="62">
        <v>-82.493698342386494</v>
      </c>
      <c r="K50" s="63">
        <v>1.75</v>
      </c>
      <c r="L50" s="63" t="str">
        <f t="shared" si="0"/>
        <v>Erie County  -   Site: SR 2 and SR 61 - Ceylon Rd, Field #3</v>
      </c>
    </row>
    <row r="51" spans="2:12" x14ac:dyDescent="0.25">
      <c r="B51" s="59" t="s">
        <v>181</v>
      </c>
      <c r="C51" s="59">
        <v>3</v>
      </c>
      <c r="D51" s="101" t="s">
        <v>84</v>
      </c>
      <c r="E51" s="106" t="s">
        <v>86</v>
      </c>
      <c r="F51" s="60">
        <v>2022</v>
      </c>
      <c r="G51" s="60">
        <v>2023</v>
      </c>
      <c r="H51" s="62" t="s">
        <v>64</v>
      </c>
      <c r="I51" s="62">
        <v>41.367458497100898</v>
      </c>
      <c r="J51" s="62">
        <v>-82.495243294778902</v>
      </c>
      <c r="K51" s="63">
        <v>1.75</v>
      </c>
      <c r="L51" s="63" t="str">
        <f t="shared" si="0"/>
        <v>Erie County  -   Site: SR 2 and SR 61 - Ceylon Rd, Field #4</v>
      </c>
    </row>
    <row r="52" spans="2:12" x14ac:dyDescent="0.25">
      <c r="B52" s="59" t="s">
        <v>181</v>
      </c>
      <c r="C52" s="59">
        <v>3</v>
      </c>
      <c r="D52" s="101" t="s">
        <v>89</v>
      </c>
      <c r="E52" s="106" t="s">
        <v>159</v>
      </c>
      <c r="F52" s="60">
        <v>2022</v>
      </c>
      <c r="G52" s="60">
        <v>2023</v>
      </c>
      <c r="H52" s="62" t="s">
        <v>58</v>
      </c>
      <c r="I52" s="62">
        <v>41.2407534351183</v>
      </c>
      <c r="J52" s="62">
        <v>-82.573837402242503</v>
      </c>
      <c r="K52" s="63">
        <v>1.5</v>
      </c>
      <c r="L52" s="63" t="str">
        <f t="shared" si="0"/>
        <v>Huron County  -   Site: US 20 and SR 18., Field #1</v>
      </c>
    </row>
    <row r="53" spans="2:12" x14ac:dyDescent="0.25">
      <c r="B53" s="59" t="s">
        <v>181</v>
      </c>
      <c r="C53" s="59">
        <v>3</v>
      </c>
      <c r="D53" s="101" t="s">
        <v>89</v>
      </c>
      <c r="E53" s="106" t="s">
        <v>159</v>
      </c>
      <c r="F53" s="60">
        <v>2022</v>
      </c>
      <c r="G53" s="60">
        <v>2023</v>
      </c>
      <c r="H53" s="62" t="s">
        <v>59</v>
      </c>
      <c r="I53" s="62">
        <v>41.239672380164698</v>
      </c>
      <c r="J53" s="62">
        <v>-82.574320199865099</v>
      </c>
      <c r="K53" s="63">
        <v>4.25</v>
      </c>
      <c r="L53" s="63" t="str">
        <f t="shared" si="0"/>
        <v>Huron County  -   Site: US 20 and SR 18., Field #2</v>
      </c>
    </row>
    <row r="54" spans="2:12" x14ac:dyDescent="0.25">
      <c r="B54" s="59" t="s">
        <v>181</v>
      </c>
      <c r="C54" s="59">
        <v>3</v>
      </c>
      <c r="D54" s="101" t="s">
        <v>89</v>
      </c>
      <c r="E54" s="106" t="s">
        <v>159</v>
      </c>
      <c r="F54" s="60">
        <v>2022</v>
      </c>
      <c r="G54" s="60">
        <v>2023</v>
      </c>
      <c r="H54" s="62" t="s">
        <v>63</v>
      </c>
      <c r="I54" s="62">
        <v>41.239293199937599</v>
      </c>
      <c r="J54" s="62">
        <v>-82.572442653554901</v>
      </c>
      <c r="K54" s="63">
        <v>2.25</v>
      </c>
      <c r="L54" s="63" t="str">
        <f t="shared" si="0"/>
        <v>Huron County  -   Site: US 20 and SR 18., Field #3</v>
      </c>
    </row>
    <row r="55" spans="2:12" x14ac:dyDescent="0.25">
      <c r="B55" s="59" t="s">
        <v>181</v>
      </c>
      <c r="C55" s="59">
        <v>3</v>
      </c>
      <c r="D55" s="101" t="s">
        <v>89</v>
      </c>
      <c r="E55" s="106" t="s">
        <v>159</v>
      </c>
      <c r="F55" s="60">
        <v>2022</v>
      </c>
      <c r="G55" s="60">
        <v>2023</v>
      </c>
      <c r="H55" s="62" t="s">
        <v>64</v>
      </c>
      <c r="I55" s="62">
        <v>41.2380507642061</v>
      </c>
      <c r="J55" s="62">
        <v>-82.572507026571202</v>
      </c>
      <c r="K55" s="63">
        <v>2</v>
      </c>
      <c r="L55" s="63" t="str">
        <f t="shared" si="0"/>
        <v>Huron County  -   Site: US 20 and SR 18., Field #4</v>
      </c>
    </row>
    <row r="56" spans="2:12" x14ac:dyDescent="0.25">
      <c r="B56" s="59" t="s">
        <v>181</v>
      </c>
      <c r="C56" s="59">
        <v>3</v>
      </c>
      <c r="D56" s="101" t="s">
        <v>89</v>
      </c>
      <c r="E56" s="106" t="s">
        <v>160</v>
      </c>
      <c r="F56" s="60">
        <v>2022</v>
      </c>
      <c r="G56" s="60">
        <v>2023</v>
      </c>
      <c r="H56" s="62" t="s">
        <v>58</v>
      </c>
      <c r="I56" s="62">
        <v>41.222234279179901</v>
      </c>
      <c r="J56" s="62">
        <v>-82.599325132405795</v>
      </c>
      <c r="K56" s="63">
        <v>1.75</v>
      </c>
      <c r="L56" s="63" t="str">
        <f t="shared" si="0"/>
        <v>Huron County  -   Site: US 20 and SR 250., Field #1</v>
      </c>
    </row>
    <row r="57" spans="2:12" x14ac:dyDescent="0.25">
      <c r="B57" s="59" t="s">
        <v>181</v>
      </c>
      <c r="C57" s="59">
        <v>3</v>
      </c>
      <c r="D57" s="101" t="s">
        <v>89</v>
      </c>
      <c r="E57" s="106" t="s">
        <v>160</v>
      </c>
      <c r="F57" s="60">
        <v>2022</v>
      </c>
      <c r="G57" s="60">
        <v>2023</v>
      </c>
      <c r="H57" s="62" t="s">
        <v>59</v>
      </c>
      <c r="I57" s="62">
        <v>41.222500581812703</v>
      </c>
      <c r="J57" s="62">
        <v>-82.597941112554295</v>
      </c>
      <c r="K57" s="63">
        <v>1.5</v>
      </c>
      <c r="L57" s="63" t="str">
        <f t="shared" si="0"/>
        <v>Huron County  -   Site: US 20 and SR 250., Field #2</v>
      </c>
    </row>
    <row r="58" spans="2:12" x14ac:dyDescent="0.25">
      <c r="B58" s="59" t="s">
        <v>181</v>
      </c>
      <c r="C58" s="59">
        <v>3</v>
      </c>
      <c r="D58" s="101" t="s">
        <v>89</v>
      </c>
      <c r="E58" s="106" t="s">
        <v>160</v>
      </c>
      <c r="F58" s="60">
        <v>2022</v>
      </c>
      <c r="G58" s="60">
        <v>2023</v>
      </c>
      <c r="H58" s="62" t="s">
        <v>63</v>
      </c>
      <c r="I58" s="62">
        <v>41.223315622525803</v>
      </c>
      <c r="J58" s="62">
        <v>-82.5988423347832</v>
      </c>
      <c r="K58" s="63">
        <v>1.5</v>
      </c>
      <c r="L58" s="63" t="str">
        <f t="shared" si="0"/>
        <v>Huron County  -   Site: US 20 and SR 250., Field #3</v>
      </c>
    </row>
    <row r="59" spans="2:12" x14ac:dyDescent="0.25">
      <c r="B59" s="59" t="s">
        <v>181</v>
      </c>
      <c r="C59" s="59">
        <v>3</v>
      </c>
      <c r="D59" s="101" t="s">
        <v>89</v>
      </c>
      <c r="E59" s="106" t="s">
        <v>160</v>
      </c>
      <c r="F59" s="60">
        <v>2022</v>
      </c>
      <c r="G59" s="60">
        <v>2023</v>
      </c>
      <c r="H59" s="62" t="s">
        <v>64</v>
      </c>
      <c r="I59" s="62">
        <v>41.222895998872801</v>
      </c>
      <c r="J59" s="62">
        <v>-82.6003551006674</v>
      </c>
      <c r="K59" s="63">
        <v>2.25</v>
      </c>
      <c r="L59" s="63" t="str">
        <f t="shared" si="0"/>
        <v>Huron County  -   Site: US 20 and SR 250., Field #4</v>
      </c>
    </row>
    <row r="60" spans="2:12" x14ac:dyDescent="0.25">
      <c r="B60" s="59" t="s">
        <v>181</v>
      </c>
      <c r="C60" s="59">
        <v>3</v>
      </c>
      <c r="D60" s="101" t="s">
        <v>89</v>
      </c>
      <c r="E60" s="64" t="s">
        <v>90</v>
      </c>
      <c r="F60" s="60">
        <v>2022</v>
      </c>
      <c r="G60" s="60">
        <v>2023</v>
      </c>
      <c r="H60" s="62" t="s">
        <v>58</v>
      </c>
      <c r="I60" s="75">
        <v>41.229183999999997</v>
      </c>
      <c r="J60" s="75">
        <v>-82.652787000000004</v>
      </c>
      <c r="K60" s="76">
        <v>5.5</v>
      </c>
      <c r="L60" s="76" t="str">
        <f t="shared" si="0"/>
        <v>Huron County  -   Site: US 20 and SR 61, Field #1</v>
      </c>
    </row>
    <row r="61" spans="2:12" x14ac:dyDescent="0.25">
      <c r="B61" s="59" t="s">
        <v>181</v>
      </c>
      <c r="C61" s="59">
        <v>3</v>
      </c>
      <c r="D61" s="101" t="s">
        <v>91</v>
      </c>
      <c r="E61" s="64" t="s">
        <v>92</v>
      </c>
      <c r="F61" s="62">
        <v>2022</v>
      </c>
      <c r="G61" s="62">
        <v>2023</v>
      </c>
      <c r="H61" s="62" t="s">
        <v>58</v>
      </c>
      <c r="I61" s="62">
        <v>41.383870236712902</v>
      </c>
      <c r="J61" s="62">
        <v>-81.984543268196603</v>
      </c>
      <c r="K61" s="63">
        <v>3.5</v>
      </c>
      <c r="L61" s="63" t="str">
        <f t="shared" si="0"/>
        <v>Lorain County  -   Site: I-80 and I-480, Field #1</v>
      </c>
    </row>
    <row r="62" spans="2:12" x14ac:dyDescent="0.25">
      <c r="B62" s="59" t="s">
        <v>181</v>
      </c>
      <c r="C62" s="59">
        <v>3</v>
      </c>
      <c r="D62" s="101" t="s">
        <v>91</v>
      </c>
      <c r="E62" s="106" t="s">
        <v>93</v>
      </c>
      <c r="F62" s="60">
        <v>2022</v>
      </c>
      <c r="G62" s="60">
        <v>2023</v>
      </c>
      <c r="H62" s="62" t="s">
        <v>58</v>
      </c>
      <c r="I62" s="62">
        <v>41.403455872673703</v>
      </c>
      <c r="J62" s="62">
        <v>-82.145405218412506</v>
      </c>
      <c r="K62" s="63">
        <v>2.75</v>
      </c>
      <c r="L62" s="63" t="str">
        <f t="shared" si="0"/>
        <v>Lorain County  -   Site: I-90 and SR 2 Split, Field #1</v>
      </c>
    </row>
    <row r="63" spans="2:12" x14ac:dyDescent="0.25">
      <c r="B63" s="59" t="s">
        <v>181</v>
      </c>
      <c r="C63" s="59">
        <v>3</v>
      </c>
      <c r="D63" s="101" t="s">
        <v>91</v>
      </c>
      <c r="E63" s="106" t="s">
        <v>93</v>
      </c>
      <c r="F63" s="60">
        <v>2022</v>
      </c>
      <c r="G63" s="60">
        <v>2023</v>
      </c>
      <c r="H63" s="62" t="s">
        <v>59</v>
      </c>
      <c r="I63" s="62">
        <v>41.403439777890199</v>
      </c>
      <c r="J63" s="62">
        <v>-82.138324186613801</v>
      </c>
      <c r="K63" s="63">
        <v>1.75</v>
      </c>
      <c r="L63" s="63" t="str">
        <f t="shared" si="0"/>
        <v>Lorain County  -   Site: I-90 and SR 2 Split, Field #2</v>
      </c>
    </row>
    <row r="64" spans="2:12" x14ac:dyDescent="0.25">
      <c r="B64" s="59" t="s">
        <v>181</v>
      </c>
      <c r="C64" s="59">
        <v>3</v>
      </c>
      <c r="D64" s="101" t="s">
        <v>91</v>
      </c>
      <c r="E64" s="106" t="s">
        <v>164</v>
      </c>
      <c r="F64" s="110">
        <v>2022</v>
      </c>
      <c r="G64" s="110">
        <v>2023</v>
      </c>
      <c r="H64" s="62" t="s">
        <v>59</v>
      </c>
      <c r="I64" s="62">
        <v>41.353666151674702</v>
      </c>
      <c r="J64" s="62">
        <v>-82.025168488132195</v>
      </c>
      <c r="K64" s="63">
        <v>2</v>
      </c>
      <c r="L64" s="63" t="str">
        <f t="shared" si="0"/>
        <v>Lorain County  -   Site: SR 10 and SR 83., Field #2</v>
      </c>
    </row>
    <row r="65" spans="2:12" x14ac:dyDescent="0.25">
      <c r="B65" s="59" t="s">
        <v>181</v>
      </c>
      <c r="C65" s="59">
        <v>3</v>
      </c>
      <c r="D65" s="101" t="s">
        <v>91</v>
      </c>
      <c r="E65" s="106" t="s">
        <v>164</v>
      </c>
      <c r="F65" s="110">
        <v>2022</v>
      </c>
      <c r="G65" s="110">
        <v>2023</v>
      </c>
      <c r="H65" s="62" t="s">
        <v>63</v>
      </c>
      <c r="I65" s="62">
        <v>41.352619181271798</v>
      </c>
      <c r="J65" s="62">
        <v>-82.024417469607997</v>
      </c>
      <c r="K65" s="63">
        <v>2.5</v>
      </c>
      <c r="L65" s="63" t="str">
        <f t="shared" si="0"/>
        <v>Lorain County  -   Site: SR 10 and SR 83., Field #3</v>
      </c>
    </row>
    <row r="66" spans="2:12" x14ac:dyDescent="0.25">
      <c r="B66" s="59" t="s">
        <v>181</v>
      </c>
      <c r="C66" s="59">
        <v>3</v>
      </c>
      <c r="D66" s="101" t="s">
        <v>91</v>
      </c>
      <c r="E66" s="106" t="s">
        <v>164</v>
      </c>
      <c r="F66" s="110">
        <v>2022</v>
      </c>
      <c r="G66" s="110">
        <v>2023</v>
      </c>
      <c r="H66" s="62" t="s">
        <v>64</v>
      </c>
      <c r="I66" s="62">
        <v>41.352184280923701</v>
      </c>
      <c r="J66" s="62">
        <v>-82.025683472263097</v>
      </c>
      <c r="K66" s="63">
        <v>1.75</v>
      </c>
      <c r="L66" s="63" t="str">
        <f t="shared" si="0"/>
        <v>Lorain County  -   Site: SR 10 and SR 83., Field #4</v>
      </c>
    </row>
    <row r="67" spans="2:12" x14ac:dyDescent="0.25">
      <c r="B67" s="59" t="s">
        <v>181</v>
      </c>
      <c r="C67" s="59">
        <v>3</v>
      </c>
      <c r="D67" s="101" t="s">
        <v>91</v>
      </c>
      <c r="E67" s="106" t="s">
        <v>97</v>
      </c>
      <c r="F67" s="62">
        <v>2022</v>
      </c>
      <c r="G67" s="62">
        <v>2023</v>
      </c>
      <c r="H67" s="62" t="s">
        <v>58</v>
      </c>
      <c r="I67" s="62">
        <v>41.4118077233043</v>
      </c>
      <c r="J67" s="62">
        <v>-82.167103724974893</v>
      </c>
      <c r="K67" s="63">
        <v>2.5</v>
      </c>
      <c r="L67" s="63" t="str">
        <f t="shared" si="0"/>
        <v>Lorain County  -   Site: SR 2 and Middle Ridge Road, Field #1</v>
      </c>
    </row>
    <row r="68" spans="2:12" x14ac:dyDescent="0.25">
      <c r="B68" s="59" t="s">
        <v>181</v>
      </c>
      <c r="C68" s="59">
        <v>3</v>
      </c>
      <c r="D68" s="101" t="s">
        <v>91</v>
      </c>
      <c r="E68" s="106" t="s">
        <v>97</v>
      </c>
      <c r="F68" s="62">
        <v>2022</v>
      </c>
      <c r="G68" s="62">
        <v>2023</v>
      </c>
      <c r="H68" s="62" t="s">
        <v>59</v>
      </c>
      <c r="I68" s="62">
        <v>41.411727259691098</v>
      </c>
      <c r="J68" s="62">
        <v>-82.165419297713697</v>
      </c>
      <c r="K68" s="63">
        <v>2</v>
      </c>
      <c r="L68" s="63" t="str">
        <f t="shared" si="0"/>
        <v>Lorain County  -   Site: SR 2 and Middle Ridge Road, Field #2</v>
      </c>
    </row>
    <row r="69" spans="2:12" x14ac:dyDescent="0.25">
      <c r="B69" s="59" t="s">
        <v>181</v>
      </c>
      <c r="C69" s="59">
        <v>3</v>
      </c>
      <c r="D69" s="101" t="s">
        <v>91</v>
      </c>
      <c r="E69" s="106" t="s">
        <v>97</v>
      </c>
      <c r="F69" s="62">
        <v>2022</v>
      </c>
      <c r="G69" s="62">
        <v>2023</v>
      </c>
      <c r="H69" s="62" t="s">
        <v>63</v>
      </c>
      <c r="I69" s="62">
        <v>41.410705363133403</v>
      </c>
      <c r="J69" s="62">
        <v>-82.166513638991603</v>
      </c>
      <c r="K69" s="63">
        <v>1.25</v>
      </c>
      <c r="L69" s="63" t="str">
        <f t="shared" si="0"/>
        <v>Lorain County  -   Site: SR 2 and Middle Ridge Road, Field #3</v>
      </c>
    </row>
    <row r="70" spans="2:12" x14ac:dyDescent="0.25">
      <c r="B70" s="59" t="s">
        <v>181</v>
      </c>
      <c r="C70" s="59">
        <v>3</v>
      </c>
      <c r="D70" s="101" t="s">
        <v>91</v>
      </c>
      <c r="E70" s="106" t="s">
        <v>94</v>
      </c>
      <c r="F70" s="62">
        <v>2022</v>
      </c>
      <c r="G70" s="62">
        <v>2023</v>
      </c>
      <c r="H70" s="62" t="s">
        <v>58</v>
      </c>
      <c r="I70" s="62">
        <v>41.410377744298899</v>
      </c>
      <c r="J70" s="62">
        <v>-82.2401938586885</v>
      </c>
      <c r="K70" s="63">
        <v>2</v>
      </c>
      <c r="L70" s="63" t="str">
        <f t="shared" si="0"/>
        <v>Lorain County  -   Site: SR 2 and N Lake Street, Field #1</v>
      </c>
    </row>
    <row r="71" spans="2:12" x14ac:dyDescent="0.25">
      <c r="B71" s="59" t="s">
        <v>181</v>
      </c>
      <c r="C71" s="59">
        <v>3</v>
      </c>
      <c r="D71" s="101" t="s">
        <v>91</v>
      </c>
      <c r="E71" s="106" t="s">
        <v>94</v>
      </c>
      <c r="F71" s="62">
        <v>2022</v>
      </c>
      <c r="G71" s="62">
        <v>2023</v>
      </c>
      <c r="H71" s="62" t="s">
        <v>59</v>
      </c>
      <c r="I71" s="62">
        <v>41.410337511619197</v>
      </c>
      <c r="J71" s="62">
        <v>-82.237876430099803</v>
      </c>
      <c r="K71" s="63">
        <v>2</v>
      </c>
      <c r="L71" s="63" t="str">
        <f t="shared" si="0"/>
        <v>Lorain County  -   Site: SR 2 and N Lake Street, Field #2</v>
      </c>
    </row>
    <row r="72" spans="2:12" x14ac:dyDescent="0.25">
      <c r="B72" s="59" t="s">
        <v>181</v>
      </c>
      <c r="C72" s="59">
        <v>3</v>
      </c>
      <c r="D72" s="101" t="s">
        <v>91</v>
      </c>
      <c r="E72" s="106" t="s">
        <v>94</v>
      </c>
      <c r="F72" s="62">
        <v>2022</v>
      </c>
      <c r="G72" s="62">
        <v>2023</v>
      </c>
      <c r="H72" s="62" t="s">
        <v>63</v>
      </c>
      <c r="I72" s="62">
        <v>41.411303089055799</v>
      </c>
      <c r="J72" s="62">
        <v>-82.237865701263701</v>
      </c>
      <c r="K72" s="63">
        <v>2.25</v>
      </c>
      <c r="L72" s="63" t="str">
        <f t="shared" ref="L72:L135" si="1">CONCATENATE(D72," County  -   Site: ",E72,", Field ",H72)</f>
        <v>Lorain County  -   Site: SR 2 and N Lake Street, Field #3</v>
      </c>
    </row>
    <row r="73" spans="2:12" x14ac:dyDescent="0.25">
      <c r="B73" s="59" t="s">
        <v>181</v>
      </c>
      <c r="C73" s="59">
        <v>3</v>
      </c>
      <c r="D73" s="101" t="s">
        <v>91</v>
      </c>
      <c r="E73" s="106" t="s">
        <v>94</v>
      </c>
      <c r="F73" s="62">
        <v>2022</v>
      </c>
      <c r="G73" s="62">
        <v>2023</v>
      </c>
      <c r="H73" s="62" t="s">
        <v>64</v>
      </c>
      <c r="I73" s="62">
        <v>41.411295042636503</v>
      </c>
      <c r="J73" s="62">
        <v>-82.240075841491802</v>
      </c>
      <c r="K73" s="63">
        <v>2</v>
      </c>
      <c r="L73" s="63" t="str">
        <f t="shared" si="1"/>
        <v>Lorain County  -   Site: SR 2 and N Lake Street, Field #4</v>
      </c>
    </row>
    <row r="74" spans="2:12" x14ac:dyDescent="0.25">
      <c r="B74" s="59" t="s">
        <v>181</v>
      </c>
      <c r="C74" s="59">
        <v>3</v>
      </c>
      <c r="D74" s="101" t="s">
        <v>91</v>
      </c>
      <c r="E74" s="106" t="s">
        <v>95</v>
      </c>
      <c r="F74" s="62">
        <v>2022</v>
      </c>
      <c r="G74" s="62">
        <v>2023</v>
      </c>
      <c r="H74" s="62" t="s">
        <v>58</v>
      </c>
      <c r="I74" s="62">
        <v>41.328590442355299</v>
      </c>
      <c r="J74" s="62">
        <v>-82.076065845474204</v>
      </c>
      <c r="K74" s="63">
        <v>0.75</v>
      </c>
      <c r="L74" s="63" t="str">
        <f t="shared" si="1"/>
        <v>Lorain County  -   Site: SR 301 and Grafton Road, Field #1</v>
      </c>
    </row>
    <row r="75" spans="2:12" x14ac:dyDescent="0.25">
      <c r="B75" s="59" t="s">
        <v>181</v>
      </c>
      <c r="C75" s="59">
        <v>3</v>
      </c>
      <c r="D75" s="101" t="s">
        <v>91</v>
      </c>
      <c r="E75" s="106" t="s">
        <v>95</v>
      </c>
      <c r="F75" s="62">
        <v>2022</v>
      </c>
      <c r="G75" s="62">
        <v>2023</v>
      </c>
      <c r="H75" s="62" t="s">
        <v>59</v>
      </c>
      <c r="I75" s="62">
        <v>41.329057726686798</v>
      </c>
      <c r="J75" s="62">
        <v>-82.076634473785305</v>
      </c>
      <c r="K75" s="63">
        <v>1</v>
      </c>
      <c r="L75" s="63" t="str">
        <f t="shared" si="1"/>
        <v>Lorain County  -   Site: SR 301 and Grafton Road, Field #2</v>
      </c>
    </row>
    <row r="76" spans="2:12" x14ac:dyDescent="0.25">
      <c r="B76" s="59" t="s">
        <v>181</v>
      </c>
      <c r="C76" s="59">
        <v>3</v>
      </c>
      <c r="D76" s="101" t="s">
        <v>91</v>
      </c>
      <c r="E76" s="106" t="s">
        <v>95</v>
      </c>
      <c r="F76" s="62">
        <v>2022</v>
      </c>
      <c r="G76" s="62">
        <v>2023</v>
      </c>
      <c r="H76" s="62" t="s">
        <v>63</v>
      </c>
      <c r="I76" s="62">
        <v>41.329460555317098</v>
      </c>
      <c r="J76" s="62">
        <v>-82.075389928802494</v>
      </c>
      <c r="K76" s="63">
        <v>1.25</v>
      </c>
      <c r="L76" s="63" t="str">
        <f t="shared" si="1"/>
        <v>Lorain County  -   Site: SR 301 and Grafton Road, Field #3</v>
      </c>
    </row>
    <row r="77" spans="2:12" x14ac:dyDescent="0.25">
      <c r="B77" s="59" t="s">
        <v>181</v>
      </c>
      <c r="C77" s="59">
        <v>3</v>
      </c>
      <c r="D77" s="101" t="s">
        <v>91</v>
      </c>
      <c r="E77" s="106" t="s">
        <v>96</v>
      </c>
      <c r="F77" s="62">
        <v>2022</v>
      </c>
      <c r="G77" s="62">
        <v>2023</v>
      </c>
      <c r="H77" s="62" t="s">
        <v>58</v>
      </c>
      <c r="I77" s="62">
        <v>41.318478887110501</v>
      </c>
      <c r="J77" s="62">
        <v>-82.118413915588306</v>
      </c>
      <c r="K77" s="63">
        <v>2.25</v>
      </c>
      <c r="L77" s="63" t="str">
        <f t="shared" si="1"/>
        <v>Lorain County  -   Site: SR 301 and Lagrange Road, Field #1</v>
      </c>
    </row>
    <row r="78" spans="2:12" x14ac:dyDescent="0.25">
      <c r="B78" s="59" t="s">
        <v>181</v>
      </c>
      <c r="C78" s="59">
        <v>3</v>
      </c>
      <c r="D78" s="101" t="s">
        <v>91</v>
      </c>
      <c r="E78" s="106" t="s">
        <v>96</v>
      </c>
      <c r="F78" s="62">
        <v>2022</v>
      </c>
      <c r="G78" s="62">
        <v>2023</v>
      </c>
      <c r="H78" s="62" t="s">
        <v>59</v>
      </c>
      <c r="I78" s="62">
        <v>41.318905954705102</v>
      </c>
      <c r="J78" s="62">
        <v>-82.116922607376097</v>
      </c>
      <c r="K78" s="63">
        <v>1.5</v>
      </c>
      <c r="L78" s="63" t="str">
        <f t="shared" si="1"/>
        <v>Lorain County  -   Site: SR 301 and Lagrange Road, Field #2</v>
      </c>
    </row>
    <row r="79" spans="2:12" x14ac:dyDescent="0.25">
      <c r="B79" s="59" t="s">
        <v>181</v>
      </c>
      <c r="C79" s="59">
        <v>3</v>
      </c>
      <c r="D79" s="101" t="s">
        <v>91</v>
      </c>
      <c r="E79" s="106" t="s">
        <v>96</v>
      </c>
      <c r="F79" s="62">
        <v>2022</v>
      </c>
      <c r="G79" s="62">
        <v>2023</v>
      </c>
      <c r="H79" s="62" t="s">
        <v>63</v>
      </c>
      <c r="I79" s="62">
        <v>41.317802019530099</v>
      </c>
      <c r="J79" s="62">
        <v>-82.116804590179498</v>
      </c>
      <c r="K79" s="63">
        <v>2</v>
      </c>
      <c r="L79" s="63" t="str">
        <f t="shared" si="1"/>
        <v>Lorain County  -   Site: SR 301 and Lagrange Road, Field #3</v>
      </c>
    </row>
    <row r="80" spans="2:12" x14ac:dyDescent="0.25">
      <c r="B80" s="59" t="s">
        <v>181</v>
      </c>
      <c r="C80" s="59">
        <v>3</v>
      </c>
      <c r="D80" s="101" t="s">
        <v>91</v>
      </c>
      <c r="E80" s="106" t="s">
        <v>96</v>
      </c>
      <c r="F80" s="62">
        <v>2022</v>
      </c>
      <c r="G80" s="62">
        <v>2023</v>
      </c>
      <c r="H80" s="62" t="s">
        <v>64</v>
      </c>
      <c r="I80" s="62">
        <v>41.317455525072397</v>
      </c>
      <c r="J80" s="62">
        <v>-82.118317356063699</v>
      </c>
      <c r="K80" s="63">
        <v>1.5</v>
      </c>
      <c r="L80" s="63" t="str">
        <f t="shared" si="1"/>
        <v>Lorain County  -   Site: SR 301 and Lagrange Road, Field #4</v>
      </c>
    </row>
    <row r="81" spans="2:12" x14ac:dyDescent="0.25">
      <c r="B81" s="59" t="s">
        <v>181</v>
      </c>
      <c r="C81" s="59">
        <v>3</v>
      </c>
      <c r="D81" s="101" t="s">
        <v>91</v>
      </c>
      <c r="E81" s="106" t="s">
        <v>163</v>
      </c>
      <c r="F81" s="62">
        <v>2022</v>
      </c>
      <c r="G81" s="62">
        <v>2023</v>
      </c>
      <c r="H81" s="62" t="s">
        <v>58</v>
      </c>
      <c r="I81" s="62">
        <v>41.332896501285198</v>
      </c>
      <c r="J81" s="62">
        <v>-82.067075471294899</v>
      </c>
      <c r="K81" s="63">
        <v>1</v>
      </c>
      <c r="L81" s="63" t="str">
        <f t="shared" si="1"/>
        <v>Lorain County  -   Site: SR 301 and SR 57., Field #1</v>
      </c>
    </row>
    <row r="82" spans="2:12" x14ac:dyDescent="0.25">
      <c r="B82" s="59" t="s">
        <v>181</v>
      </c>
      <c r="C82" s="59">
        <v>3</v>
      </c>
      <c r="D82" s="101" t="s">
        <v>91</v>
      </c>
      <c r="E82" s="106" t="s">
        <v>163</v>
      </c>
      <c r="F82" s="62">
        <v>2022</v>
      </c>
      <c r="G82" s="62">
        <v>2023</v>
      </c>
      <c r="H82" s="62" t="s">
        <v>59</v>
      </c>
      <c r="I82" s="62">
        <v>41.333540987920898</v>
      </c>
      <c r="J82" s="62">
        <v>-82.065916757000295</v>
      </c>
      <c r="K82" s="63">
        <v>1</v>
      </c>
      <c r="L82" s="63" t="str">
        <f t="shared" si="1"/>
        <v>Lorain County  -   Site: SR 301 and SR 57., Field #2</v>
      </c>
    </row>
    <row r="83" spans="2:12" x14ac:dyDescent="0.25">
      <c r="B83" s="59" t="s">
        <v>181</v>
      </c>
      <c r="C83" s="59">
        <v>3</v>
      </c>
      <c r="D83" s="101" t="s">
        <v>91</v>
      </c>
      <c r="E83" s="106" t="s">
        <v>163</v>
      </c>
      <c r="F83" s="62">
        <v>2022</v>
      </c>
      <c r="G83" s="62">
        <v>2023</v>
      </c>
      <c r="H83" s="62" t="s">
        <v>63</v>
      </c>
      <c r="I83" s="62">
        <v>41.332384935478899</v>
      </c>
      <c r="J83" s="62">
        <v>-82.065374950779201</v>
      </c>
      <c r="K83" s="63">
        <v>3.5</v>
      </c>
      <c r="L83" s="63" t="str">
        <f t="shared" si="1"/>
        <v>Lorain County  -   Site: SR 301 and SR 57., Field #3</v>
      </c>
    </row>
    <row r="84" spans="2:12" x14ac:dyDescent="0.25">
      <c r="B84" s="59" t="s">
        <v>181</v>
      </c>
      <c r="C84" s="59">
        <v>3</v>
      </c>
      <c r="D84" s="101" t="s">
        <v>91</v>
      </c>
      <c r="E84" s="64" t="s">
        <v>98</v>
      </c>
      <c r="F84" s="62">
        <v>2022</v>
      </c>
      <c r="G84" s="62">
        <v>2023</v>
      </c>
      <c r="H84" s="62" t="s">
        <v>58</v>
      </c>
      <c r="I84" s="62">
        <v>41.292895406224702</v>
      </c>
      <c r="J84" s="62">
        <v>-82.168562378509904</v>
      </c>
      <c r="K84" s="63">
        <v>1.25</v>
      </c>
      <c r="L84" s="63" t="str">
        <f t="shared" si="1"/>
        <v>Lorain County  -   Site: US 20 and SR 511, Field #1</v>
      </c>
    </row>
    <row r="85" spans="2:12" x14ac:dyDescent="0.25">
      <c r="B85" s="59" t="s">
        <v>181</v>
      </c>
      <c r="C85" s="59">
        <v>3</v>
      </c>
      <c r="D85" s="101" t="s">
        <v>91</v>
      </c>
      <c r="E85" s="64" t="s">
        <v>99</v>
      </c>
      <c r="F85" s="62">
        <v>2022</v>
      </c>
      <c r="G85" s="62">
        <v>2023</v>
      </c>
      <c r="H85" s="62" t="s">
        <v>58</v>
      </c>
      <c r="I85" s="62">
        <v>41.258931021555703</v>
      </c>
      <c r="J85" s="62">
        <v>-82.303964689376997</v>
      </c>
      <c r="K85" s="63">
        <v>2.25</v>
      </c>
      <c r="L85" s="63" t="str">
        <f t="shared" si="1"/>
        <v>Lorain County  -   Site: US 20 and SR 511 Old Gas Station, Field #1</v>
      </c>
    </row>
    <row r="86" spans="2:12" x14ac:dyDescent="0.25">
      <c r="B86" s="59" t="s">
        <v>181</v>
      </c>
      <c r="C86" s="59">
        <v>3</v>
      </c>
      <c r="D86" s="101" t="s">
        <v>6</v>
      </c>
      <c r="E86" s="64" t="s">
        <v>67</v>
      </c>
      <c r="F86" s="62">
        <v>2022</v>
      </c>
      <c r="G86" s="62">
        <v>2023</v>
      </c>
      <c r="H86" s="62" t="s">
        <v>58</v>
      </c>
      <c r="I86" s="62">
        <v>40.795246971539797</v>
      </c>
      <c r="J86" s="62">
        <v>-81.913671091201195</v>
      </c>
      <c r="K86" s="63">
        <v>1</v>
      </c>
      <c r="L86" s="63" t="str">
        <f t="shared" si="1"/>
        <v>Wayne County  -   Site: SR 83 near Lincoln/US 30, Field #1</v>
      </c>
    </row>
    <row r="87" spans="2:12" x14ac:dyDescent="0.25">
      <c r="B87" s="59" t="s">
        <v>181</v>
      </c>
      <c r="C87" s="59">
        <v>3</v>
      </c>
      <c r="D87" s="101" t="s">
        <v>6</v>
      </c>
      <c r="E87" s="61" t="s">
        <v>100</v>
      </c>
      <c r="F87" s="60">
        <v>2022</v>
      </c>
      <c r="G87" s="60">
        <v>2023</v>
      </c>
      <c r="H87" s="62" t="s">
        <v>58</v>
      </c>
      <c r="I87" s="62">
        <v>40.771642876637202</v>
      </c>
      <c r="J87" s="62">
        <v>-81.913823697769502</v>
      </c>
      <c r="K87" s="63">
        <v>1</v>
      </c>
      <c r="L87" s="63" t="str">
        <f t="shared" si="1"/>
        <v>Wayne County  -   Site: US 250 and Dover Road, Field #1</v>
      </c>
    </row>
    <row r="88" spans="2:12" x14ac:dyDescent="0.25">
      <c r="B88" s="59" t="s">
        <v>181</v>
      </c>
      <c r="C88" s="59">
        <v>3</v>
      </c>
      <c r="D88" s="101" t="s">
        <v>6</v>
      </c>
      <c r="E88" s="61" t="s">
        <v>100</v>
      </c>
      <c r="F88" s="60">
        <v>2022</v>
      </c>
      <c r="G88" s="60">
        <v>2023</v>
      </c>
      <c r="H88" s="62" t="s">
        <v>59</v>
      </c>
      <c r="I88" s="62">
        <v>40.7690915322828</v>
      </c>
      <c r="J88" s="62">
        <v>-81.914724919998505</v>
      </c>
      <c r="K88" s="63">
        <v>3.15</v>
      </c>
      <c r="L88" s="63" t="str">
        <f t="shared" si="1"/>
        <v>Wayne County  -   Site: US 250 and Dover Road, Field #2</v>
      </c>
    </row>
    <row r="89" spans="2:12" x14ac:dyDescent="0.25">
      <c r="B89" s="65" t="s">
        <v>181</v>
      </c>
      <c r="C89" s="65">
        <v>4</v>
      </c>
      <c r="D89" s="102" t="s">
        <v>101</v>
      </c>
      <c r="E89" s="67" t="s">
        <v>103</v>
      </c>
      <c r="F89" s="66">
        <v>2022</v>
      </c>
      <c r="G89" s="66">
        <v>2023</v>
      </c>
      <c r="H89" s="68" t="s">
        <v>58</v>
      </c>
      <c r="I89" s="68">
        <v>41.0236156026073</v>
      </c>
      <c r="J89" s="68">
        <v>-80.627865550721694</v>
      </c>
      <c r="K89" s="69">
        <v>3.5</v>
      </c>
      <c r="L89" s="69" t="str">
        <f t="shared" si="1"/>
        <v>Mahoning County  -   Site: I-680 and Boardman Poland Road, Field #1</v>
      </c>
    </row>
    <row r="90" spans="2:12" x14ac:dyDescent="0.25">
      <c r="B90" s="65" t="s">
        <v>181</v>
      </c>
      <c r="C90" s="65">
        <v>4</v>
      </c>
      <c r="D90" s="102" t="s">
        <v>101</v>
      </c>
      <c r="E90" s="67" t="s">
        <v>103</v>
      </c>
      <c r="F90" s="66">
        <v>2022</v>
      </c>
      <c r="G90" s="66">
        <v>2023</v>
      </c>
      <c r="H90" s="68" t="s">
        <v>59</v>
      </c>
      <c r="I90" s="68">
        <v>41.022320509311797</v>
      </c>
      <c r="J90" s="68">
        <v>-80.627929923737994</v>
      </c>
      <c r="K90" s="69">
        <v>2.25</v>
      </c>
      <c r="L90" s="69" t="str">
        <f t="shared" si="1"/>
        <v>Mahoning County  -   Site: I-680 and Boardman Poland Road, Field #2</v>
      </c>
    </row>
    <row r="91" spans="2:12" x14ac:dyDescent="0.25">
      <c r="B91" s="65" t="s">
        <v>181</v>
      </c>
      <c r="C91" s="65">
        <v>4</v>
      </c>
      <c r="D91" s="102" t="s">
        <v>101</v>
      </c>
      <c r="E91" s="67" t="s">
        <v>103</v>
      </c>
      <c r="F91" s="66">
        <v>2022</v>
      </c>
      <c r="G91" s="66">
        <v>2023</v>
      </c>
      <c r="H91" s="68" t="s">
        <v>63</v>
      </c>
      <c r="I91" s="68">
        <v>41.022611907523803</v>
      </c>
      <c r="J91" s="68">
        <v>-80.626384971345402</v>
      </c>
      <c r="K91" s="69">
        <v>1.25</v>
      </c>
      <c r="L91" s="69" t="str">
        <f t="shared" si="1"/>
        <v>Mahoning County  -   Site: I-680 and Boardman Poland Road, Field #3</v>
      </c>
    </row>
    <row r="92" spans="2:12" x14ac:dyDescent="0.25">
      <c r="B92" s="65" t="s">
        <v>181</v>
      </c>
      <c r="C92" s="65">
        <v>4</v>
      </c>
      <c r="D92" s="102" t="s">
        <v>101</v>
      </c>
      <c r="E92" s="67" t="s">
        <v>103</v>
      </c>
      <c r="F92" s="66">
        <v>2022</v>
      </c>
      <c r="G92" s="66">
        <v>2023</v>
      </c>
      <c r="H92" s="68" t="s">
        <v>64</v>
      </c>
      <c r="I92" s="68">
        <v>41.023550848547401</v>
      </c>
      <c r="J92" s="68">
        <v>-80.625762698853904</v>
      </c>
      <c r="K92" s="69">
        <v>3.25</v>
      </c>
      <c r="L92" s="69" t="str">
        <f t="shared" si="1"/>
        <v>Mahoning County  -   Site: I-680 and Boardman Poland Road, Field #4</v>
      </c>
    </row>
    <row r="93" spans="2:12" x14ac:dyDescent="0.25">
      <c r="B93" s="65" t="s">
        <v>181</v>
      </c>
      <c r="C93" s="65">
        <v>4</v>
      </c>
      <c r="D93" s="102" t="s">
        <v>101</v>
      </c>
      <c r="E93" s="67" t="s">
        <v>103</v>
      </c>
      <c r="F93" s="66">
        <v>2022</v>
      </c>
      <c r="G93" s="66">
        <v>2023</v>
      </c>
      <c r="H93" s="68" t="s">
        <v>65</v>
      </c>
      <c r="I93" s="68">
        <v>41.024522152760703</v>
      </c>
      <c r="J93" s="68">
        <v>-80.626106021607796</v>
      </c>
      <c r="K93" s="69">
        <v>0.75</v>
      </c>
      <c r="L93" s="69" t="str">
        <f t="shared" si="1"/>
        <v>Mahoning County  -   Site: I-680 and Boardman Poland Road, Field #5</v>
      </c>
    </row>
    <row r="94" spans="2:12" x14ac:dyDescent="0.25">
      <c r="B94" s="65" t="s">
        <v>181</v>
      </c>
      <c r="C94" s="65">
        <v>4</v>
      </c>
      <c r="D94" s="102" t="s">
        <v>101</v>
      </c>
      <c r="E94" s="67" t="s">
        <v>150</v>
      </c>
      <c r="F94" s="66">
        <v>2022</v>
      </c>
      <c r="G94" s="66">
        <v>2023</v>
      </c>
      <c r="H94" s="68" t="s">
        <v>58</v>
      </c>
      <c r="I94" s="68">
        <v>41.118669988176499</v>
      </c>
      <c r="J94" s="68">
        <v>-80.696950787940395</v>
      </c>
      <c r="K94" s="69">
        <v>1.25</v>
      </c>
      <c r="L94" s="69" t="str">
        <f t="shared" si="1"/>
        <v>Mahoning County  -   Site: I-680 and CR 711., Field #1</v>
      </c>
    </row>
    <row r="95" spans="2:12" x14ac:dyDescent="0.25">
      <c r="B95" s="65" t="s">
        <v>181</v>
      </c>
      <c r="C95" s="65">
        <v>4</v>
      </c>
      <c r="D95" s="102" t="s">
        <v>101</v>
      </c>
      <c r="E95" s="67" t="s">
        <v>150</v>
      </c>
      <c r="F95" s="66">
        <v>2022</v>
      </c>
      <c r="G95" s="66">
        <v>2023</v>
      </c>
      <c r="H95" s="68" t="s">
        <v>59</v>
      </c>
      <c r="I95" s="68">
        <v>41.117958719089501</v>
      </c>
      <c r="J95" s="68">
        <v>-80.695963735023</v>
      </c>
      <c r="K95" s="69">
        <v>1.5</v>
      </c>
      <c r="L95" s="69" t="str">
        <f t="shared" si="1"/>
        <v>Mahoning County  -   Site: I-680 and CR 711., Field #2</v>
      </c>
    </row>
    <row r="96" spans="2:12" x14ac:dyDescent="0.25">
      <c r="B96" s="65" t="s">
        <v>181</v>
      </c>
      <c r="C96" s="65">
        <v>4</v>
      </c>
      <c r="D96" s="102" t="s">
        <v>101</v>
      </c>
      <c r="E96" s="67" t="s">
        <v>150</v>
      </c>
      <c r="F96" s="66">
        <v>2022</v>
      </c>
      <c r="G96" s="66">
        <v>2023</v>
      </c>
      <c r="H96" s="68" t="s">
        <v>63</v>
      </c>
      <c r="I96" s="68">
        <v>41.118451758708098</v>
      </c>
      <c r="J96" s="68">
        <v>-80.694086188712802</v>
      </c>
      <c r="K96" s="69">
        <v>1</v>
      </c>
      <c r="L96" s="69" t="str">
        <f t="shared" si="1"/>
        <v>Mahoning County  -   Site: I-680 and CR 711., Field #3</v>
      </c>
    </row>
    <row r="97" spans="2:12" x14ac:dyDescent="0.25">
      <c r="B97" s="65" t="s">
        <v>181</v>
      </c>
      <c r="C97" s="65">
        <v>4</v>
      </c>
      <c r="D97" s="102" t="s">
        <v>101</v>
      </c>
      <c r="E97" s="67" t="s">
        <v>150</v>
      </c>
      <c r="F97" s="66">
        <v>2022</v>
      </c>
      <c r="G97" s="66">
        <v>2023</v>
      </c>
      <c r="H97" s="68" t="s">
        <v>64</v>
      </c>
      <c r="I97" s="68">
        <v>41.117966801736003</v>
      </c>
      <c r="J97" s="68">
        <v>-80.693313712516499</v>
      </c>
      <c r="K97" s="69">
        <v>1.75</v>
      </c>
      <c r="L97" s="69" t="str">
        <f t="shared" si="1"/>
        <v>Mahoning County  -   Site: I-680 and CR 711., Field #4</v>
      </c>
    </row>
    <row r="98" spans="2:12" x14ac:dyDescent="0.25">
      <c r="B98" s="65" t="s">
        <v>181</v>
      </c>
      <c r="C98" s="65">
        <v>4</v>
      </c>
      <c r="D98" s="102" t="s">
        <v>101</v>
      </c>
      <c r="E98" s="67" t="s">
        <v>150</v>
      </c>
      <c r="F98" s="66">
        <v>2022</v>
      </c>
      <c r="G98" s="66">
        <v>2023</v>
      </c>
      <c r="H98" s="68" t="s">
        <v>65</v>
      </c>
      <c r="I98" s="68">
        <v>41.116705896839903</v>
      </c>
      <c r="J98" s="68">
        <v>-80.692648524680905</v>
      </c>
      <c r="K98" s="69">
        <v>0.75</v>
      </c>
      <c r="L98" s="69" t="str">
        <f t="shared" si="1"/>
        <v>Mahoning County  -   Site: I-680 and CR 711., Field #5</v>
      </c>
    </row>
    <row r="99" spans="2:12" x14ac:dyDescent="0.25">
      <c r="B99" s="65" t="s">
        <v>181</v>
      </c>
      <c r="C99" s="65">
        <v>4</v>
      </c>
      <c r="D99" s="102" t="s">
        <v>101</v>
      </c>
      <c r="E99" s="67" t="s">
        <v>104</v>
      </c>
      <c r="F99" s="66">
        <v>2022</v>
      </c>
      <c r="G99" s="66">
        <v>2023</v>
      </c>
      <c r="H99" s="68" t="s">
        <v>58</v>
      </c>
      <c r="I99" s="68">
        <v>41.059951051749302</v>
      </c>
      <c r="J99" s="68">
        <v>-80.627464403611</v>
      </c>
      <c r="K99" s="69">
        <v>2.25</v>
      </c>
      <c r="L99" s="69" t="str">
        <f t="shared" si="1"/>
        <v>Mahoning County  -   Site: I-680 and Midlothian Road, Field #1</v>
      </c>
    </row>
    <row r="100" spans="2:12" x14ac:dyDescent="0.25">
      <c r="B100" s="65" t="s">
        <v>181</v>
      </c>
      <c r="C100" s="65">
        <v>4</v>
      </c>
      <c r="D100" s="102" t="s">
        <v>101</v>
      </c>
      <c r="E100" s="67" t="s">
        <v>104</v>
      </c>
      <c r="F100" s="66">
        <v>2022</v>
      </c>
      <c r="G100" s="66">
        <v>2023</v>
      </c>
      <c r="H100" s="68" t="s">
        <v>59</v>
      </c>
      <c r="I100" s="68">
        <v>41.059069259166698</v>
      </c>
      <c r="J100" s="68">
        <v>-80.628183235626906</v>
      </c>
      <c r="K100" s="69">
        <v>1</v>
      </c>
      <c r="L100" s="69" t="str">
        <f t="shared" si="1"/>
        <v>Mahoning County  -   Site: I-680 and Midlothian Road, Field #2</v>
      </c>
    </row>
    <row r="101" spans="2:12" x14ac:dyDescent="0.25">
      <c r="B101" s="65" t="s">
        <v>181</v>
      </c>
      <c r="C101" s="65">
        <v>4</v>
      </c>
      <c r="D101" s="102" t="s">
        <v>101</v>
      </c>
      <c r="E101" s="67" t="s">
        <v>104</v>
      </c>
      <c r="F101" s="66">
        <v>2022</v>
      </c>
      <c r="G101" s="66">
        <v>2023</v>
      </c>
      <c r="H101" s="68" t="s">
        <v>63</v>
      </c>
      <c r="I101" s="68">
        <v>41.0590611692718</v>
      </c>
      <c r="J101" s="68">
        <v>-80.629427780609703</v>
      </c>
      <c r="K101" s="69">
        <v>1.75</v>
      </c>
      <c r="L101" s="69" t="str">
        <f t="shared" si="1"/>
        <v>Mahoning County  -   Site: I-680 and Midlothian Road, Field #3</v>
      </c>
    </row>
    <row r="102" spans="2:12" x14ac:dyDescent="0.25">
      <c r="B102" s="65" t="s">
        <v>181</v>
      </c>
      <c r="C102" s="65">
        <v>4</v>
      </c>
      <c r="D102" s="102" t="s">
        <v>101</v>
      </c>
      <c r="E102" s="67" t="s">
        <v>105</v>
      </c>
      <c r="F102" s="66">
        <v>2022</v>
      </c>
      <c r="G102" s="66">
        <v>2023</v>
      </c>
      <c r="H102" s="68" t="s">
        <v>58</v>
      </c>
      <c r="I102" s="68">
        <v>41.091737274329297</v>
      </c>
      <c r="J102" s="68">
        <v>-80.650518486999601</v>
      </c>
      <c r="K102" s="69">
        <v>5.25</v>
      </c>
      <c r="L102" s="69" t="str">
        <f t="shared" si="1"/>
        <v>Mahoning County  -   Site: I-680 and South Connector, Field #1</v>
      </c>
    </row>
    <row r="103" spans="2:12" x14ac:dyDescent="0.25">
      <c r="B103" s="65" t="s">
        <v>181</v>
      </c>
      <c r="C103" s="65">
        <v>4</v>
      </c>
      <c r="D103" s="102" t="s">
        <v>101</v>
      </c>
      <c r="E103" s="67" t="s">
        <v>105</v>
      </c>
      <c r="F103" s="66">
        <v>2022</v>
      </c>
      <c r="G103" s="66">
        <v>2023</v>
      </c>
      <c r="H103" s="68" t="s">
        <v>59</v>
      </c>
      <c r="I103" s="68">
        <v>41.0821790747585</v>
      </c>
      <c r="J103" s="68">
        <v>-80.645561764739895</v>
      </c>
      <c r="K103" s="69">
        <v>1.25</v>
      </c>
      <c r="L103" s="69" t="str">
        <f t="shared" si="1"/>
        <v>Mahoning County  -   Site: I-680 and South Connector, Field #2</v>
      </c>
    </row>
    <row r="104" spans="2:12" x14ac:dyDescent="0.25">
      <c r="B104" s="65" t="s">
        <v>181</v>
      </c>
      <c r="C104" s="65">
        <v>4</v>
      </c>
      <c r="D104" s="102" t="s">
        <v>101</v>
      </c>
      <c r="E104" s="67" t="s">
        <v>105</v>
      </c>
      <c r="F104" s="66">
        <v>2022</v>
      </c>
      <c r="G104" s="66">
        <v>2023</v>
      </c>
      <c r="H104" s="68" t="s">
        <v>63</v>
      </c>
      <c r="I104" s="68">
        <v>41.081952636929699</v>
      </c>
      <c r="J104" s="68">
        <v>-80.644832203888399</v>
      </c>
      <c r="K104" s="69">
        <v>0.5</v>
      </c>
      <c r="L104" s="69" t="str">
        <f t="shared" si="1"/>
        <v>Mahoning County  -   Site: I-680 and South Connector, Field #3</v>
      </c>
    </row>
    <row r="105" spans="2:12" x14ac:dyDescent="0.25">
      <c r="B105" s="65" t="s">
        <v>181</v>
      </c>
      <c r="C105" s="65">
        <v>4</v>
      </c>
      <c r="D105" s="102" t="s">
        <v>101</v>
      </c>
      <c r="E105" s="67" t="s">
        <v>106</v>
      </c>
      <c r="F105" s="66">
        <v>2022</v>
      </c>
      <c r="G105" s="66">
        <v>2023</v>
      </c>
      <c r="H105" s="68" t="s">
        <v>58</v>
      </c>
      <c r="I105" s="68">
        <v>40.987096404802998</v>
      </c>
      <c r="J105" s="68">
        <v>-80.632434572982902</v>
      </c>
      <c r="K105" s="69">
        <v>3.25</v>
      </c>
      <c r="L105" s="69" t="str">
        <f t="shared" si="1"/>
        <v>Mahoning County  -   Site: I-680 and Western Reserve Road, Field #1</v>
      </c>
    </row>
    <row r="106" spans="2:12" x14ac:dyDescent="0.25">
      <c r="B106" s="65" t="s">
        <v>181</v>
      </c>
      <c r="C106" s="65">
        <v>4</v>
      </c>
      <c r="D106" s="102" t="s">
        <v>101</v>
      </c>
      <c r="E106" s="67" t="s">
        <v>106</v>
      </c>
      <c r="F106" s="66">
        <v>2022</v>
      </c>
      <c r="G106" s="66">
        <v>2023</v>
      </c>
      <c r="H106" s="68" t="s">
        <v>59</v>
      </c>
      <c r="I106" s="68">
        <v>40.988475410061596</v>
      </c>
      <c r="J106" s="68">
        <v>-80.6319839618684</v>
      </c>
      <c r="K106" s="69">
        <v>2.25</v>
      </c>
      <c r="L106" s="69" t="str">
        <f t="shared" si="1"/>
        <v>Mahoning County  -   Site: I-680 and Western Reserve Road, Field #2</v>
      </c>
    </row>
    <row r="107" spans="2:12" x14ac:dyDescent="0.25">
      <c r="B107" s="65" t="s">
        <v>181</v>
      </c>
      <c r="C107" s="65">
        <v>4</v>
      </c>
      <c r="D107" s="102" t="s">
        <v>101</v>
      </c>
      <c r="E107" s="67" t="s">
        <v>106</v>
      </c>
      <c r="F107" s="66">
        <v>2022</v>
      </c>
      <c r="G107" s="66">
        <v>2023</v>
      </c>
      <c r="H107" s="68" t="s">
        <v>63</v>
      </c>
      <c r="I107" s="68">
        <v>40.988345832798501</v>
      </c>
      <c r="J107" s="68">
        <v>-80.630825247574094</v>
      </c>
      <c r="K107" s="69">
        <v>1.25</v>
      </c>
      <c r="L107" s="69" t="str">
        <f t="shared" si="1"/>
        <v>Mahoning County  -   Site: I-680 and Western Reserve Road, Field #3</v>
      </c>
    </row>
    <row r="108" spans="2:12" x14ac:dyDescent="0.25">
      <c r="B108" s="65" t="s">
        <v>181</v>
      </c>
      <c r="C108" s="65">
        <v>4</v>
      </c>
      <c r="D108" s="102" t="s">
        <v>101</v>
      </c>
      <c r="E108" s="67" t="s">
        <v>106</v>
      </c>
      <c r="F108" s="66">
        <v>2022</v>
      </c>
      <c r="G108" s="66">
        <v>2023</v>
      </c>
      <c r="H108" s="68" t="s">
        <v>64</v>
      </c>
      <c r="I108" s="68">
        <v>40.986904268573198</v>
      </c>
      <c r="J108" s="68">
        <v>-80.631093468475598</v>
      </c>
      <c r="K108" s="69">
        <v>3.75</v>
      </c>
      <c r="L108" s="69" t="str">
        <f t="shared" si="1"/>
        <v>Mahoning County  -   Site: I-680 and Western Reserve Road, Field #4</v>
      </c>
    </row>
    <row r="109" spans="2:12" x14ac:dyDescent="0.25">
      <c r="B109" s="65" t="s">
        <v>181</v>
      </c>
      <c r="C109" s="65">
        <v>4</v>
      </c>
      <c r="D109" s="102" t="s">
        <v>101</v>
      </c>
      <c r="E109" s="67" t="s">
        <v>106</v>
      </c>
      <c r="F109" s="66">
        <v>2022</v>
      </c>
      <c r="G109" s="66">
        <v>2023</v>
      </c>
      <c r="H109" s="68" t="s">
        <v>65</v>
      </c>
      <c r="I109" s="68">
        <v>40.985559860053201</v>
      </c>
      <c r="J109" s="68">
        <v>-80.631308045196803</v>
      </c>
      <c r="K109" s="69">
        <v>3</v>
      </c>
      <c r="L109" s="69" t="str">
        <f t="shared" si="1"/>
        <v>Mahoning County  -   Site: I-680 and Western Reserve Road, Field #5</v>
      </c>
    </row>
    <row r="110" spans="2:12" x14ac:dyDescent="0.25">
      <c r="B110" s="65" t="s">
        <v>181</v>
      </c>
      <c r="C110" s="65">
        <v>4</v>
      </c>
      <c r="D110" s="102" t="s">
        <v>101</v>
      </c>
      <c r="E110" s="67" t="s">
        <v>102</v>
      </c>
      <c r="F110" s="66">
        <v>2022</v>
      </c>
      <c r="G110" s="66">
        <v>2023</v>
      </c>
      <c r="H110" s="68" t="s">
        <v>59</v>
      </c>
      <c r="I110" s="68">
        <v>41.106466554072398</v>
      </c>
      <c r="J110" s="68">
        <v>-80.8883098549518</v>
      </c>
      <c r="K110" s="69">
        <v>2.75</v>
      </c>
      <c r="L110" s="69" t="str">
        <f t="shared" si="1"/>
        <v>Mahoning County  -   Site: I-76 and Bailey Road, Field #2</v>
      </c>
    </row>
    <row r="111" spans="2:12" x14ac:dyDescent="0.25">
      <c r="B111" s="65" t="s">
        <v>181</v>
      </c>
      <c r="C111" s="65">
        <v>4</v>
      </c>
      <c r="D111" s="102" t="s">
        <v>101</v>
      </c>
      <c r="E111" s="67" t="s">
        <v>102</v>
      </c>
      <c r="F111" s="66">
        <v>2022</v>
      </c>
      <c r="G111" s="66">
        <v>2023</v>
      </c>
      <c r="H111" s="68" t="s">
        <v>63</v>
      </c>
      <c r="I111" s="68">
        <v>41.106450385946303</v>
      </c>
      <c r="J111" s="68">
        <v>-80.886614698854501</v>
      </c>
      <c r="K111" s="69">
        <v>2.5</v>
      </c>
      <c r="L111" s="69" t="str">
        <f t="shared" si="1"/>
        <v>Mahoning County  -   Site: I-76 and Bailey Road, Field #3</v>
      </c>
    </row>
    <row r="112" spans="2:12" x14ac:dyDescent="0.25">
      <c r="B112" s="65" t="s">
        <v>181</v>
      </c>
      <c r="C112" s="65">
        <v>4</v>
      </c>
      <c r="D112" s="102" t="s">
        <v>101</v>
      </c>
      <c r="E112" s="67" t="s">
        <v>107</v>
      </c>
      <c r="F112" s="66">
        <v>2022</v>
      </c>
      <c r="G112" s="66">
        <v>2023</v>
      </c>
      <c r="H112" s="68" t="s">
        <v>58</v>
      </c>
      <c r="I112" s="68">
        <v>41.023916035554301</v>
      </c>
      <c r="J112" s="68">
        <v>-80.738089088821894</v>
      </c>
      <c r="K112" s="69">
        <v>3.5</v>
      </c>
      <c r="L112" s="69" t="str">
        <f t="shared" si="1"/>
        <v>Mahoning County  -   Site: SR 11 and Boardman Canfield Road, Field #1</v>
      </c>
    </row>
    <row r="113" spans="2:12" x14ac:dyDescent="0.25">
      <c r="B113" s="65" t="s">
        <v>181</v>
      </c>
      <c r="C113" s="65">
        <v>4</v>
      </c>
      <c r="D113" s="102" t="s">
        <v>101</v>
      </c>
      <c r="E113" s="67" t="s">
        <v>107</v>
      </c>
      <c r="F113" s="66">
        <v>2022</v>
      </c>
      <c r="G113" s="66">
        <v>2023</v>
      </c>
      <c r="H113" s="68" t="s">
        <v>59</v>
      </c>
      <c r="I113" s="68">
        <v>41.022750458051803</v>
      </c>
      <c r="J113" s="68">
        <v>-80.738711361313193</v>
      </c>
      <c r="K113" s="69">
        <v>1.5</v>
      </c>
      <c r="L113" s="69" t="str">
        <f t="shared" si="1"/>
        <v>Mahoning County  -   Site: SR 11 and Boardman Canfield Road, Field #2</v>
      </c>
    </row>
    <row r="114" spans="2:12" x14ac:dyDescent="0.25">
      <c r="B114" s="65" t="s">
        <v>181</v>
      </c>
      <c r="C114" s="65">
        <v>4</v>
      </c>
      <c r="D114" s="102" t="s">
        <v>101</v>
      </c>
      <c r="E114" s="67" t="s">
        <v>107</v>
      </c>
      <c r="F114" s="66">
        <v>2022</v>
      </c>
      <c r="G114" s="66">
        <v>2023</v>
      </c>
      <c r="H114" s="68" t="s">
        <v>63</v>
      </c>
      <c r="I114" s="68">
        <v>41.025453918748099</v>
      </c>
      <c r="J114" s="68">
        <v>-80.7407605690005</v>
      </c>
      <c r="K114" s="69">
        <v>3.5</v>
      </c>
      <c r="L114" s="69" t="str">
        <f t="shared" si="1"/>
        <v>Mahoning County  -   Site: SR 11 and Boardman Canfield Road, Field #3</v>
      </c>
    </row>
    <row r="115" spans="2:12" x14ac:dyDescent="0.25">
      <c r="B115" s="65" t="s">
        <v>181</v>
      </c>
      <c r="C115" s="65">
        <v>4</v>
      </c>
      <c r="D115" s="102" t="s">
        <v>101</v>
      </c>
      <c r="E115" s="67" t="s">
        <v>107</v>
      </c>
      <c r="F115" s="66">
        <v>2022</v>
      </c>
      <c r="G115" s="66">
        <v>2023</v>
      </c>
      <c r="H115" s="68" t="s">
        <v>64</v>
      </c>
      <c r="I115" s="68">
        <v>41.026684199444901</v>
      </c>
      <c r="J115" s="68">
        <v>-80.740234856033595</v>
      </c>
      <c r="K115" s="69">
        <v>2</v>
      </c>
      <c r="L115" s="69" t="str">
        <f t="shared" si="1"/>
        <v>Mahoning County  -   Site: SR 11 and Boardman Canfield Road, Field #4</v>
      </c>
    </row>
    <row r="116" spans="2:12" x14ac:dyDescent="0.25">
      <c r="B116" s="65" t="s">
        <v>181</v>
      </c>
      <c r="C116" s="65">
        <v>4</v>
      </c>
      <c r="D116" s="102" t="s">
        <v>101</v>
      </c>
      <c r="E116" s="67" t="s">
        <v>108</v>
      </c>
      <c r="F116" s="66">
        <v>2022</v>
      </c>
      <c r="G116" s="66">
        <v>2023</v>
      </c>
      <c r="H116" s="68" t="s">
        <v>58</v>
      </c>
      <c r="I116" s="68">
        <v>40.928747419901597</v>
      </c>
      <c r="J116" s="68">
        <v>-80.721294758163594</v>
      </c>
      <c r="K116" s="69">
        <v>2</v>
      </c>
      <c r="L116" s="69" t="str">
        <f t="shared" si="1"/>
        <v>Mahoning County  -   Site: SR 11 and Columbiana Canfield Road, Field #1</v>
      </c>
    </row>
    <row r="117" spans="2:12" x14ac:dyDescent="0.25">
      <c r="B117" s="65" t="s">
        <v>181</v>
      </c>
      <c r="C117" s="65">
        <v>4</v>
      </c>
      <c r="D117" s="102" t="s">
        <v>101</v>
      </c>
      <c r="E117" s="67" t="s">
        <v>108</v>
      </c>
      <c r="F117" s="66">
        <v>2022</v>
      </c>
      <c r="G117" s="66">
        <v>2023</v>
      </c>
      <c r="H117" s="68" t="s">
        <v>59</v>
      </c>
      <c r="I117" s="68">
        <v>40.929582322577097</v>
      </c>
      <c r="J117" s="68">
        <v>-80.720693943344301</v>
      </c>
      <c r="K117" s="69">
        <v>1</v>
      </c>
      <c r="L117" s="69" t="str">
        <f t="shared" si="1"/>
        <v>Mahoning County  -   Site: SR 11 and Columbiana Canfield Road, Field #2</v>
      </c>
    </row>
    <row r="118" spans="2:12" x14ac:dyDescent="0.25">
      <c r="B118" s="65" t="s">
        <v>181</v>
      </c>
      <c r="C118" s="65">
        <v>4</v>
      </c>
      <c r="D118" s="102" t="s">
        <v>101</v>
      </c>
      <c r="E118" s="67" t="s">
        <v>108</v>
      </c>
      <c r="F118" s="66">
        <v>2022</v>
      </c>
      <c r="G118" s="66">
        <v>2023</v>
      </c>
      <c r="H118" s="68" t="s">
        <v>63</v>
      </c>
      <c r="I118" s="68">
        <v>40.928431288950698</v>
      </c>
      <c r="J118" s="68">
        <v>-80.719760534607104</v>
      </c>
      <c r="K118" s="69">
        <v>1.75</v>
      </c>
      <c r="L118" s="69" t="str">
        <f t="shared" si="1"/>
        <v>Mahoning County  -   Site: SR 11 and Columbiana Canfield Road, Field #3</v>
      </c>
    </row>
    <row r="119" spans="2:12" x14ac:dyDescent="0.25">
      <c r="B119" s="65" t="s">
        <v>181</v>
      </c>
      <c r="C119" s="65">
        <v>4</v>
      </c>
      <c r="D119" s="102" t="s">
        <v>101</v>
      </c>
      <c r="E119" s="67" t="s">
        <v>108</v>
      </c>
      <c r="F119" s="66">
        <v>2022</v>
      </c>
      <c r="G119" s="66">
        <v>2023</v>
      </c>
      <c r="H119" s="68" t="s">
        <v>64</v>
      </c>
      <c r="I119" s="68">
        <v>40.9275396294017</v>
      </c>
      <c r="J119" s="68">
        <v>-80.720275518738006</v>
      </c>
      <c r="K119" s="69">
        <v>0.75</v>
      </c>
      <c r="L119" s="69" t="str">
        <f t="shared" si="1"/>
        <v>Mahoning County  -   Site: SR 11 and Columbiana Canfield Road, Field #4</v>
      </c>
    </row>
    <row r="120" spans="2:12" x14ac:dyDescent="0.25">
      <c r="B120" s="65" t="s">
        <v>181</v>
      </c>
      <c r="C120" s="65">
        <v>4</v>
      </c>
      <c r="D120" s="102" t="s">
        <v>101</v>
      </c>
      <c r="E120" s="67" t="s">
        <v>109</v>
      </c>
      <c r="F120" s="66">
        <v>2022</v>
      </c>
      <c r="G120" s="66">
        <v>2023</v>
      </c>
      <c r="H120" s="68" t="s">
        <v>58</v>
      </c>
      <c r="I120" s="68">
        <v>41.099012037658099</v>
      </c>
      <c r="J120" s="68">
        <v>-80.752678469803001</v>
      </c>
      <c r="K120" s="69">
        <v>0.75</v>
      </c>
      <c r="L120" s="69" t="str">
        <f t="shared" si="1"/>
        <v>Mahoning County  -   Site: SR 11 and Mahoning Road, Field #1</v>
      </c>
    </row>
    <row r="121" spans="2:12" x14ac:dyDescent="0.25">
      <c r="B121" s="65" t="s">
        <v>181</v>
      </c>
      <c r="C121" s="65">
        <v>4</v>
      </c>
      <c r="D121" s="102" t="s">
        <v>101</v>
      </c>
      <c r="E121" s="67" t="s">
        <v>109</v>
      </c>
      <c r="F121" s="66">
        <v>2022</v>
      </c>
      <c r="G121" s="66">
        <v>2023</v>
      </c>
      <c r="H121" s="68" t="s">
        <v>59</v>
      </c>
      <c r="I121" s="68">
        <v>41.100289452029898</v>
      </c>
      <c r="J121" s="68">
        <v>-80.753815726425202</v>
      </c>
      <c r="K121" s="69">
        <v>4.5</v>
      </c>
      <c r="L121" s="69" t="str">
        <f t="shared" si="1"/>
        <v>Mahoning County  -   Site: SR 11 and Mahoning Road, Field #2</v>
      </c>
    </row>
    <row r="122" spans="2:12" x14ac:dyDescent="0.25">
      <c r="B122" s="65" t="s">
        <v>181</v>
      </c>
      <c r="C122" s="65">
        <v>4</v>
      </c>
      <c r="D122" s="102" t="s">
        <v>101</v>
      </c>
      <c r="E122" s="67" t="s">
        <v>109</v>
      </c>
      <c r="F122" s="66">
        <v>2022</v>
      </c>
      <c r="G122" s="66">
        <v>2023</v>
      </c>
      <c r="H122" s="68" t="s">
        <v>63</v>
      </c>
      <c r="I122" s="68">
        <v>41.100160094743103</v>
      </c>
      <c r="J122" s="68">
        <v>-80.751938180114905</v>
      </c>
      <c r="K122" s="69">
        <v>1</v>
      </c>
      <c r="L122" s="69" t="str">
        <f t="shared" si="1"/>
        <v>Mahoning County  -   Site: SR 11 and Mahoning Road, Field #3</v>
      </c>
    </row>
    <row r="123" spans="2:12" x14ac:dyDescent="0.25">
      <c r="B123" s="65" t="s">
        <v>181</v>
      </c>
      <c r="C123" s="65">
        <v>4</v>
      </c>
      <c r="D123" s="102" t="s">
        <v>101</v>
      </c>
      <c r="E123" s="67" t="s">
        <v>109</v>
      </c>
      <c r="F123" s="66">
        <v>2022</v>
      </c>
      <c r="G123" s="66">
        <v>2023</v>
      </c>
      <c r="H123" s="68" t="s">
        <v>64</v>
      </c>
      <c r="I123" s="68">
        <v>41.099214161839797</v>
      </c>
      <c r="J123" s="68">
        <v>-80.751466111328298</v>
      </c>
      <c r="K123" s="69">
        <v>1.75</v>
      </c>
      <c r="L123" s="69" t="str">
        <f t="shared" si="1"/>
        <v>Mahoning County  -   Site: SR 11 and Mahoning Road, Field #4</v>
      </c>
    </row>
    <row r="124" spans="2:12" x14ac:dyDescent="0.25">
      <c r="B124" s="65" t="s">
        <v>181</v>
      </c>
      <c r="C124" s="65">
        <v>4</v>
      </c>
      <c r="D124" s="102" t="s">
        <v>110</v>
      </c>
      <c r="E124" s="67" t="s">
        <v>153</v>
      </c>
      <c r="F124" s="66">
        <v>2022</v>
      </c>
      <c r="G124" s="66">
        <v>2023</v>
      </c>
      <c r="H124" s="68" t="s">
        <v>58</v>
      </c>
      <c r="I124" s="68">
        <v>41.106323266697302</v>
      </c>
      <c r="J124" s="68">
        <v>-81.1578825227203</v>
      </c>
      <c r="K124" s="69">
        <v>1.25</v>
      </c>
      <c r="L124" s="69" t="str">
        <f t="shared" si="1"/>
        <v>Portage County  -   Site: I-76 and SR 14., Field #1</v>
      </c>
    </row>
    <row r="125" spans="2:12" x14ac:dyDescent="0.25">
      <c r="B125" s="65" t="s">
        <v>181</v>
      </c>
      <c r="C125" s="65">
        <v>4</v>
      </c>
      <c r="D125" s="102" t="s">
        <v>110</v>
      </c>
      <c r="E125" s="67" t="s">
        <v>153</v>
      </c>
      <c r="F125" s="66">
        <v>2022</v>
      </c>
      <c r="G125" s="66">
        <v>2023</v>
      </c>
      <c r="H125" s="68" t="s">
        <v>59</v>
      </c>
      <c r="I125" s="68">
        <v>41.106654713127597</v>
      </c>
      <c r="J125" s="68">
        <v>-81.156122993606701</v>
      </c>
      <c r="K125" s="69">
        <v>4.5</v>
      </c>
      <c r="L125" s="69" t="str">
        <f t="shared" si="1"/>
        <v>Portage County  -   Site: I-76 and SR 14., Field #2</v>
      </c>
    </row>
    <row r="126" spans="2:12" x14ac:dyDescent="0.25">
      <c r="B126" s="65" t="s">
        <v>181</v>
      </c>
      <c r="C126" s="65">
        <v>4</v>
      </c>
      <c r="D126" s="102" t="s">
        <v>110</v>
      </c>
      <c r="E126" s="67" t="s">
        <v>154</v>
      </c>
      <c r="F126" s="66">
        <v>2022</v>
      </c>
      <c r="G126" s="66">
        <v>2023</v>
      </c>
      <c r="H126" s="68" t="s">
        <v>58</v>
      </c>
      <c r="I126" s="68">
        <v>41.107977923153598</v>
      </c>
      <c r="J126" s="68">
        <v>-81.348337911605896</v>
      </c>
      <c r="K126" s="69">
        <v>1.5</v>
      </c>
      <c r="L126" s="69" t="str">
        <f t="shared" si="1"/>
        <v>Portage County  -   Site: I-76 and SR 43., Field #1</v>
      </c>
    </row>
    <row r="127" spans="2:12" x14ac:dyDescent="0.25">
      <c r="B127" s="65" t="s">
        <v>181</v>
      </c>
      <c r="C127" s="65">
        <v>4</v>
      </c>
      <c r="D127" s="102" t="s">
        <v>110</v>
      </c>
      <c r="E127" s="67" t="s">
        <v>154</v>
      </c>
      <c r="F127" s="66">
        <v>2022</v>
      </c>
      <c r="G127" s="66">
        <v>2023</v>
      </c>
      <c r="H127" s="68" t="s">
        <v>59</v>
      </c>
      <c r="I127" s="68">
        <v>41.108050677996999</v>
      </c>
      <c r="J127" s="68">
        <v>-81.346868061065805</v>
      </c>
      <c r="K127" s="69">
        <v>1.65</v>
      </c>
      <c r="L127" s="69" t="str">
        <f t="shared" si="1"/>
        <v>Portage County  -   Site: I-76 and SR 43., Field #2</v>
      </c>
    </row>
    <row r="128" spans="2:12" x14ac:dyDescent="0.25">
      <c r="B128" s="65" t="s">
        <v>181</v>
      </c>
      <c r="C128" s="65">
        <v>4</v>
      </c>
      <c r="D128" s="102" t="s">
        <v>110</v>
      </c>
      <c r="E128" s="67" t="s">
        <v>154</v>
      </c>
      <c r="F128" s="66">
        <v>2022</v>
      </c>
      <c r="G128" s="66">
        <v>2023</v>
      </c>
      <c r="H128" s="68" t="s">
        <v>63</v>
      </c>
      <c r="I128" s="68">
        <v>41.106846170764598</v>
      </c>
      <c r="J128" s="68">
        <v>-81.346717857361</v>
      </c>
      <c r="K128" s="69">
        <v>1.25</v>
      </c>
      <c r="L128" s="69" t="str">
        <f t="shared" si="1"/>
        <v>Portage County  -   Site: I-76 and SR 43., Field #3</v>
      </c>
    </row>
    <row r="129" spans="2:12" x14ac:dyDescent="0.25">
      <c r="B129" s="65" t="s">
        <v>181</v>
      </c>
      <c r="C129" s="65">
        <v>4</v>
      </c>
      <c r="D129" s="102" t="s">
        <v>110</v>
      </c>
      <c r="E129" s="67" t="s">
        <v>154</v>
      </c>
      <c r="F129" s="66">
        <v>2022</v>
      </c>
      <c r="G129" s="66">
        <v>2023</v>
      </c>
      <c r="H129" s="68" t="s">
        <v>64</v>
      </c>
      <c r="I129" s="68">
        <v>41.1068946748385</v>
      </c>
      <c r="J129" s="68">
        <v>-81.347919486999601</v>
      </c>
      <c r="K129" s="69">
        <v>1.2</v>
      </c>
      <c r="L129" s="69" t="str">
        <f t="shared" si="1"/>
        <v>Portage County  -   Site: I-76 and SR 43., Field #4</v>
      </c>
    </row>
    <row r="130" spans="2:12" x14ac:dyDescent="0.25">
      <c r="B130" s="65" t="s">
        <v>181</v>
      </c>
      <c r="C130" s="65">
        <v>4</v>
      </c>
      <c r="D130" s="102" t="s">
        <v>110</v>
      </c>
      <c r="E130" s="67" t="s">
        <v>155</v>
      </c>
      <c r="F130" s="66">
        <v>2022</v>
      </c>
      <c r="G130" s="66">
        <v>2023</v>
      </c>
      <c r="H130" s="68" t="s">
        <v>58</v>
      </c>
      <c r="I130" s="68">
        <v>41.109919731461702</v>
      </c>
      <c r="J130" s="68">
        <v>-81.242994927475095</v>
      </c>
      <c r="K130" s="69">
        <v>0.7</v>
      </c>
      <c r="L130" s="69" t="str">
        <f t="shared" si="1"/>
        <v>Portage County  -   Site: I-76 and SR 5 and SR 44., Field #1</v>
      </c>
    </row>
    <row r="131" spans="2:12" x14ac:dyDescent="0.25">
      <c r="B131" s="65" t="s">
        <v>181</v>
      </c>
      <c r="C131" s="65">
        <v>4</v>
      </c>
      <c r="D131" s="102" t="s">
        <v>110</v>
      </c>
      <c r="E131" s="67" t="s">
        <v>155</v>
      </c>
      <c r="F131" s="66">
        <v>2022</v>
      </c>
      <c r="G131" s="66">
        <v>2023</v>
      </c>
      <c r="H131" s="68" t="s">
        <v>59</v>
      </c>
      <c r="I131" s="68">
        <v>41.109782309490598</v>
      </c>
      <c r="J131" s="68">
        <v>-81.241750382492299</v>
      </c>
      <c r="K131" s="69">
        <v>1.1000000000000001</v>
      </c>
      <c r="L131" s="69" t="str">
        <f t="shared" si="1"/>
        <v>Portage County  -   Site: I-76 and SR 5 and SR 44., Field #2</v>
      </c>
    </row>
    <row r="132" spans="2:12" x14ac:dyDescent="0.25">
      <c r="B132" s="65" t="s">
        <v>181</v>
      </c>
      <c r="C132" s="65">
        <v>4</v>
      </c>
      <c r="D132" s="102" t="s">
        <v>110</v>
      </c>
      <c r="E132" s="67" t="s">
        <v>155</v>
      </c>
      <c r="F132" s="66">
        <v>2022</v>
      </c>
      <c r="G132" s="66">
        <v>2023</v>
      </c>
      <c r="H132" s="68" t="s">
        <v>63</v>
      </c>
      <c r="I132" s="68">
        <v>41.1089901066374</v>
      </c>
      <c r="J132" s="68">
        <v>-81.240183972427701</v>
      </c>
      <c r="K132" s="69">
        <v>0.4</v>
      </c>
      <c r="L132" s="69" t="str">
        <f t="shared" si="1"/>
        <v>Portage County  -   Site: I-76 and SR 5 and SR 44., Field #3</v>
      </c>
    </row>
    <row r="133" spans="2:12" x14ac:dyDescent="0.25">
      <c r="B133" s="65" t="s">
        <v>181</v>
      </c>
      <c r="C133" s="65">
        <v>4</v>
      </c>
      <c r="D133" s="102" t="s">
        <v>110</v>
      </c>
      <c r="E133" s="67" t="s">
        <v>155</v>
      </c>
      <c r="F133" s="66">
        <v>2022</v>
      </c>
      <c r="G133" s="66">
        <v>2023</v>
      </c>
      <c r="H133" s="68" t="s">
        <v>64</v>
      </c>
      <c r="I133" s="68">
        <v>41.108860766488398</v>
      </c>
      <c r="J133" s="68">
        <v>-81.241782569000407</v>
      </c>
      <c r="K133" s="69">
        <v>1</v>
      </c>
      <c r="L133" s="69" t="str">
        <f t="shared" si="1"/>
        <v>Portage County  -   Site: I-76 and SR 5 and SR 44., Field #4</v>
      </c>
    </row>
    <row r="134" spans="2:12" x14ac:dyDescent="0.25">
      <c r="B134" s="65" t="s">
        <v>181</v>
      </c>
      <c r="C134" s="65">
        <v>4</v>
      </c>
      <c r="D134" s="102" t="s">
        <v>110</v>
      </c>
      <c r="E134" s="67" t="s">
        <v>155</v>
      </c>
      <c r="F134" s="66">
        <v>2022</v>
      </c>
      <c r="G134" s="66">
        <v>2023</v>
      </c>
      <c r="H134" s="68" t="s">
        <v>65</v>
      </c>
      <c r="I134" s="68">
        <v>41.109224535008103</v>
      </c>
      <c r="J134" s="68">
        <v>-81.243230961868406</v>
      </c>
      <c r="K134" s="69">
        <v>0.6</v>
      </c>
      <c r="L134" s="69" t="str">
        <f t="shared" si="1"/>
        <v>Portage County  -   Site: I-76 and SR 5 and SR 44., Field #5</v>
      </c>
    </row>
    <row r="135" spans="2:12" x14ac:dyDescent="0.25">
      <c r="B135" s="65" t="s">
        <v>181</v>
      </c>
      <c r="C135" s="65">
        <v>4</v>
      </c>
      <c r="D135" s="102" t="s">
        <v>111</v>
      </c>
      <c r="E135" s="67" t="s">
        <v>157</v>
      </c>
      <c r="F135" s="66">
        <v>2022</v>
      </c>
      <c r="G135" s="66">
        <v>2023</v>
      </c>
      <c r="H135" s="68" t="s">
        <v>58</v>
      </c>
      <c r="I135" s="68">
        <v>41.305883738544999</v>
      </c>
      <c r="J135" s="68">
        <v>-81.441457059984103</v>
      </c>
      <c r="K135" s="69">
        <v>0.5</v>
      </c>
      <c r="L135" s="69" t="str">
        <f t="shared" si="1"/>
        <v>Summit County  -   Site: I-480 and SR-91., Field #1</v>
      </c>
    </row>
    <row r="136" spans="2:12" x14ac:dyDescent="0.25">
      <c r="B136" s="65" t="s">
        <v>181</v>
      </c>
      <c r="C136" s="65">
        <v>4</v>
      </c>
      <c r="D136" s="102" t="s">
        <v>111</v>
      </c>
      <c r="E136" s="67" t="s">
        <v>157</v>
      </c>
      <c r="F136" s="66">
        <v>2022</v>
      </c>
      <c r="G136" s="66">
        <v>2023</v>
      </c>
      <c r="H136" s="68" t="s">
        <v>59</v>
      </c>
      <c r="I136" s="68">
        <v>41.306383423306997</v>
      </c>
      <c r="J136" s="68">
        <v>-81.439558056001701</v>
      </c>
      <c r="K136" s="69">
        <v>0.75</v>
      </c>
      <c r="L136" s="69" t="str">
        <f t="shared" ref="L136:L199" si="2">CONCATENATE(D136," County  -   Site: ",E136,", Field ",H136)</f>
        <v>Summit County  -   Site: I-480 and SR-91., Field #2</v>
      </c>
    </row>
    <row r="137" spans="2:12" x14ac:dyDescent="0.25">
      <c r="B137" s="65" t="s">
        <v>181</v>
      </c>
      <c r="C137" s="65">
        <v>4</v>
      </c>
      <c r="D137" s="102" t="s">
        <v>111</v>
      </c>
      <c r="E137" s="67" t="s">
        <v>112</v>
      </c>
      <c r="F137" s="66">
        <v>2022</v>
      </c>
      <c r="G137" s="66">
        <v>2023</v>
      </c>
      <c r="H137" s="68" t="s">
        <v>58</v>
      </c>
      <c r="I137" s="68">
        <v>41.292153960344102</v>
      </c>
      <c r="J137" s="68">
        <v>-81.423090864978704</v>
      </c>
      <c r="K137" s="69">
        <v>3</v>
      </c>
      <c r="L137" s="69" t="str">
        <f t="shared" si="2"/>
        <v>Summit County  -   Site: I-480 Old Rest Stop, Field #1</v>
      </c>
    </row>
    <row r="138" spans="2:12" x14ac:dyDescent="0.25">
      <c r="B138" s="65" t="s">
        <v>181</v>
      </c>
      <c r="C138" s="65">
        <v>4</v>
      </c>
      <c r="D138" s="102" t="s">
        <v>111</v>
      </c>
      <c r="E138" s="67" t="s">
        <v>112</v>
      </c>
      <c r="F138" s="66">
        <v>2022</v>
      </c>
      <c r="G138" s="66">
        <v>2023</v>
      </c>
      <c r="H138" s="68" t="s">
        <v>59</v>
      </c>
      <c r="I138" s="68">
        <v>41.291771054152299</v>
      </c>
      <c r="J138" s="68">
        <v>-81.424142290911902</v>
      </c>
      <c r="K138" s="69">
        <v>3</v>
      </c>
      <c r="L138" s="69" t="str">
        <f t="shared" si="2"/>
        <v>Summit County  -   Site: I-480 Old Rest Stop, Field #2</v>
      </c>
    </row>
    <row r="139" spans="2:12" x14ac:dyDescent="0.25">
      <c r="B139" s="65" t="s">
        <v>181</v>
      </c>
      <c r="C139" s="65">
        <v>4</v>
      </c>
      <c r="D139" s="102" t="s">
        <v>111</v>
      </c>
      <c r="E139" s="67" t="s">
        <v>156</v>
      </c>
      <c r="F139" s="66">
        <v>2022</v>
      </c>
      <c r="G139" s="66">
        <v>2023</v>
      </c>
      <c r="H139" s="68" t="s">
        <v>58</v>
      </c>
      <c r="I139" s="68">
        <v>41.228173720761802</v>
      </c>
      <c r="J139" s="68">
        <v>-81.630303848129103</v>
      </c>
      <c r="K139" s="69">
        <v>2.5</v>
      </c>
      <c r="L139" s="69" t="str">
        <f t="shared" si="2"/>
        <v>Summit County  -   Site: I-77 and I-271., Field #1</v>
      </c>
    </row>
    <row r="140" spans="2:12" x14ac:dyDescent="0.25">
      <c r="B140" s="65" t="s">
        <v>181</v>
      </c>
      <c r="C140" s="65">
        <v>4</v>
      </c>
      <c r="D140" s="102" t="s">
        <v>111</v>
      </c>
      <c r="E140" s="67" t="s">
        <v>156</v>
      </c>
      <c r="F140" s="66">
        <v>2022</v>
      </c>
      <c r="G140" s="66">
        <v>2023</v>
      </c>
      <c r="H140" s="68" t="s">
        <v>59</v>
      </c>
      <c r="I140" s="68">
        <v>41.229408275321298</v>
      </c>
      <c r="J140" s="68">
        <v>-81.628909099441501</v>
      </c>
      <c r="K140" s="69">
        <v>3.75</v>
      </c>
      <c r="L140" s="69" t="str">
        <f t="shared" si="2"/>
        <v>Summit County  -   Site: I-77 and I-271., Field #2</v>
      </c>
    </row>
    <row r="141" spans="2:12" x14ac:dyDescent="0.25">
      <c r="B141" s="65" t="s">
        <v>181</v>
      </c>
      <c r="C141" s="65">
        <v>4</v>
      </c>
      <c r="D141" s="102" t="s">
        <v>111</v>
      </c>
      <c r="E141" s="67" t="s">
        <v>156</v>
      </c>
      <c r="F141" s="66">
        <v>2022</v>
      </c>
      <c r="G141" s="66">
        <v>2023</v>
      </c>
      <c r="H141" s="68" t="s">
        <v>63</v>
      </c>
      <c r="I141" s="68">
        <v>41.230715425329002</v>
      </c>
      <c r="J141" s="68">
        <v>-81.628522861343399</v>
      </c>
      <c r="K141" s="69">
        <v>2</v>
      </c>
      <c r="L141" s="69" t="str">
        <f t="shared" si="2"/>
        <v>Summit County  -   Site: I-77 and I-271., Field #3</v>
      </c>
    </row>
    <row r="142" spans="2:12" x14ac:dyDescent="0.25">
      <c r="B142" s="65" t="s">
        <v>181</v>
      </c>
      <c r="C142" s="65">
        <v>4</v>
      </c>
      <c r="D142" s="102" t="s">
        <v>111</v>
      </c>
      <c r="E142" s="67" t="s">
        <v>156</v>
      </c>
      <c r="F142" s="66">
        <v>2022</v>
      </c>
      <c r="G142" s="66">
        <v>2023</v>
      </c>
      <c r="H142" s="68" t="s">
        <v>64</v>
      </c>
      <c r="I142" s="68">
        <v>41.230562118964897</v>
      </c>
      <c r="J142" s="68">
        <v>-81.626301992279295</v>
      </c>
      <c r="K142" s="69">
        <v>8.5</v>
      </c>
      <c r="L142" s="69" t="str">
        <f t="shared" si="2"/>
        <v>Summit County  -   Site: I-77 and I-271., Field #4</v>
      </c>
    </row>
    <row r="143" spans="2:12" x14ac:dyDescent="0.25">
      <c r="B143" s="65" t="s">
        <v>181</v>
      </c>
      <c r="C143" s="65">
        <v>4</v>
      </c>
      <c r="D143" s="102" t="s">
        <v>111</v>
      </c>
      <c r="E143" s="67" t="s">
        <v>158</v>
      </c>
      <c r="F143" s="66">
        <v>2022</v>
      </c>
      <c r="G143" s="66">
        <v>2023</v>
      </c>
      <c r="H143" s="68" t="s">
        <v>58</v>
      </c>
      <c r="I143" s="68">
        <v>41.303714104150899</v>
      </c>
      <c r="J143" s="68">
        <v>-81.518969643837096</v>
      </c>
      <c r="K143" s="69">
        <v>4</v>
      </c>
      <c r="L143" s="69" t="str">
        <f t="shared" si="2"/>
        <v>Summit County  -   Site: SR-8 and I-271., Field #1</v>
      </c>
    </row>
    <row r="144" spans="2:12" x14ac:dyDescent="0.25">
      <c r="B144" s="65" t="s">
        <v>181</v>
      </c>
      <c r="C144" s="65">
        <v>4</v>
      </c>
      <c r="D144" s="102" t="s">
        <v>111</v>
      </c>
      <c r="E144" s="67" t="s">
        <v>158</v>
      </c>
      <c r="F144" s="66">
        <v>2022</v>
      </c>
      <c r="G144" s="66">
        <v>2023</v>
      </c>
      <c r="H144" s="68" t="s">
        <v>59</v>
      </c>
      <c r="I144" s="68">
        <v>41.3023681152346</v>
      </c>
      <c r="J144" s="68">
        <v>-81.518862355476301</v>
      </c>
      <c r="K144" s="69">
        <v>1</v>
      </c>
      <c r="L144" s="69" t="str">
        <f t="shared" si="2"/>
        <v>Summit County  -   Site: SR-8 and I-271., Field #2</v>
      </c>
    </row>
    <row r="145" spans="2:12" x14ac:dyDescent="0.25">
      <c r="B145" s="65" t="s">
        <v>181</v>
      </c>
      <c r="C145" s="65">
        <v>4</v>
      </c>
      <c r="D145" s="102" t="s">
        <v>111</v>
      </c>
      <c r="E145" s="67" t="s">
        <v>158</v>
      </c>
      <c r="F145" s="66">
        <v>2022</v>
      </c>
      <c r="G145" s="66">
        <v>2023</v>
      </c>
      <c r="H145" s="68" t="s">
        <v>63</v>
      </c>
      <c r="I145" s="68">
        <v>41.301594360527602</v>
      </c>
      <c r="J145" s="68">
        <v>-81.517317403083695</v>
      </c>
      <c r="K145" s="69">
        <v>3.15</v>
      </c>
      <c r="L145" s="69" t="str">
        <f t="shared" si="2"/>
        <v>Summit County  -   Site: SR-8 and I-271., Field #3</v>
      </c>
    </row>
    <row r="146" spans="2:12" x14ac:dyDescent="0.25">
      <c r="B146" s="65" t="s">
        <v>181</v>
      </c>
      <c r="C146" s="65">
        <v>4</v>
      </c>
      <c r="D146" s="102" t="s">
        <v>111</v>
      </c>
      <c r="E146" s="67" t="s">
        <v>158</v>
      </c>
      <c r="F146" s="66">
        <v>2022</v>
      </c>
      <c r="G146" s="66">
        <v>2023</v>
      </c>
      <c r="H146" s="68" t="s">
        <v>64</v>
      </c>
      <c r="I146" s="68">
        <v>41.303432012966603</v>
      </c>
      <c r="J146" s="68">
        <v>-81.516652215248001</v>
      </c>
      <c r="K146" s="69">
        <v>3.25</v>
      </c>
      <c r="L146" s="69" t="str">
        <f t="shared" si="2"/>
        <v>Summit County  -   Site: SR-8 and I-271., Field #4</v>
      </c>
    </row>
    <row r="147" spans="2:12" x14ac:dyDescent="0.25">
      <c r="B147" s="65" t="s">
        <v>181</v>
      </c>
      <c r="C147" s="65">
        <v>4</v>
      </c>
      <c r="D147" s="102" t="s">
        <v>7</v>
      </c>
      <c r="E147" s="67" t="s">
        <v>8</v>
      </c>
      <c r="F147" s="66">
        <v>2022</v>
      </c>
      <c r="G147" s="66">
        <v>2023</v>
      </c>
      <c r="H147" s="68" t="s">
        <v>58</v>
      </c>
      <c r="I147" s="68">
        <v>41.155283670549402</v>
      </c>
      <c r="J147" s="68">
        <v>-80.664069557113606</v>
      </c>
      <c r="K147" s="69">
        <v>1.5</v>
      </c>
      <c r="L147" s="69" t="str">
        <f t="shared" si="2"/>
        <v>Trumbull County  -   Site: I-80 and Belmont Avenue, Field #1</v>
      </c>
    </row>
    <row r="148" spans="2:12" x14ac:dyDescent="0.25">
      <c r="B148" s="65" t="s">
        <v>181</v>
      </c>
      <c r="C148" s="65">
        <v>4</v>
      </c>
      <c r="D148" s="102" t="s">
        <v>7</v>
      </c>
      <c r="E148" s="67" t="s">
        <v>8</v>
      </c>
      <c r="F148" s="66">
        <v>2022</v>
      </c>
      <c r="G148" s="66">
        <v>2023</v>
      </c>
      <c r="H148" s="68" t="s">
        <v>59</v>
      </c>
      <c r="I148" s="68">
        <v>41.1571900624254</v>
      </c>
      <c r="J148" s="68">
        <v>-80.663897895736696</v>
      </c>
      <c r="K148" s="69">
        <v>4</v>
      </c>
      <c r="L148" s="69" t="str">
        <f t="shared" si="2"/>
        <v>Trumbull County  -   Site: I-80 and Belmont Avenue, Field #2</v>
      </c>
    </row>
    <row r="149" spans="2:12" x14ac:dyDescent="0.25">
      <c r="B149" s="65" t="s">
        <v>181</v>
      </c>
      <c r="C149" s="65">
        <v>4</v>
      </c>
      <c r="D149" s="102" t="s">
        <v>7</v>
      </c>
      <c r="E149" s="67" t="s">
        <v>8</v>
      </c>
      <c r="F149" s="66">
        <v>2022</v>
      </c>
      <c r="G149" s="66">
        <v>2023</v>
      </c>
      <c r="H149" s="68" t="s">
        <v>63</v>
      </c>
      <c r="I149" s="68">
        <v>41.157505096422597</v>
      </c>
      <c r="J149" s="68">
        <v>-80.662331485672098</v>
      </c>
      <c r="K149" s="69">
        <v>2.5</v>
      </c>
      <c r="L149" s="69" t="str">
        <f t="shared" si="2"/>
        <v>Trumbull County  -   Site: I-80 and Belmont Avenue, Field #3</v>
      </c>
    </row>
    <row r="150" spans="2:12" x14ac:dyDescent="0.25">
      <c r="B150" s="65" t="s">
        <v>181</v>
      </c>
      <c r="C150" s="65">
        <v>4</v>
      </c>
      <c r="D150" s="102" t="s">
        <v>7</v>
      </c>
      <c r="E150" s="103" t="s">
        <v>9</v>
      </c>
      <c r="F150" s="66">
        <v>2022</v>
      </c>
      <c r="G150" s="66">
        <v>2023</v>
      </c>
      <c r="H150" s="68" t="s">
        <v>58</v>
      </c>
      <c r="I150" s="68">
        <v>41.142562753165599</v>
      </c>
      <c r="J150" s="68">
        <v>-80.720186811080893</v>
      </c>
      <c r="K150" s="69">
        <v>2.5</v>
      </c>
      <c r="L150" s="69" t="str">
        <f t="shared" si="2"/>
        <v>Trumbull County  -   Site: I-80 and Salt Springs Youngstown Road, Field #1</v>
      </c>
    </row>
    <row r="151" spans="2:12" x14ac:dyDescent="0.25">
      <c r="B151" s="65" t="s">
        <v>181</v>
      </c>
      <c r="C151" s="65">
        <v>4</v>
      </c>
      <c r="D151" s="102" t="s">
        <v>7</v>
      </c>
      <c r="E151" s="103" t="s">
        <v>9</v>
      </c>
      <c r="F151" s="66">
        <v>2022</v>
      </c>
      <c r="G151" s="66">
        <v>2023</v>
      </c>
      <c r="H151" s="68" t="s">
        <v>59</v>
      </c>
      <c r="I151" s="68">
        <v>41.1418840618621</v>
      </c>
      <c r="J151" s="68">
        <v>-80.721485000244002</v>
      </c>
      <c r="K151" s="69">
        <v>2</v>
      </c>
      <c r="L151" s="69" t="str">
        <f t="shared" si="2"/>
        <v>Trumbull County  -   Site: I-80 and Salt Springs Youngstown Road, Field #2</v>
      </c>
    </row>
    <row r="152" spans="2:12" x14ac:dyDescent="0.25">
      <c r="B152" s="65" t="s">
        <v>181</v>
      </c>
      <c r="C152" s="65">
        <v>4</v>
      </c>
      <c r="D152" s="102" t="s">
        <v>7</v>
      </c>
      <c r="E152" s="103" t="s">
        <v>9</v>
      </c>
      <c r="F152" s="66">
        <v>2022</v>
      </c>
      <c r="G152" s="66">
        <v>2023</v>
      </c>
      <c r="H152" s="68" t="s">
        <v>63</v>
      </c>
      <c r="I152" s="68">
        <v>41.141043767659902</v>
      </c>
      <c r="J152" s="68">
        <v>-80.720594506851199</v>
      </c>
      <c r="K152" s="69">
        <v>3</v>
      </c>
      <c r="L152" s="69" t="str">
        <f t="shared" si="2"/>
        <v>Trumbull County  -   Site: I-80 and Salt Springs Youngstown Road, Field #3</v>
      </c>
    </row>
    <row r="153" spans="2:12" x14ac:dyDescent="0.25">
      <c r="B153" s="65" t="s">
        <v>181</v>
      </c>
      <c r="C153" s="65">
        <v>4</v>
      </c>
      <c r="D153" s="102" t="s">
        <v>7</v>
      </c>
      <c r="E153" s="103" t="s">
        <v>9</v>
      </c>
      <c r="F153" s="66">
        <v>2022</v>
      </c>
      <c r="G153" s="66">
        <v>2023</v>
      </c>
      <c r="H153" s="68" t="s">
        <v>64</v>
      </c>
      <c r="I153" s="68">
        <v>41.141803264810498</v>
      </c>
      <c r="J153" s="68">
        <v>-80.719124656311095</v>
      </c>
      <c r="K153" s="69">
        <v>2</v>
      </c>
      <c r="L153" s="69" t="str">
        <f t="shared" si="2"/>
        <v>Trumbull County  -   Site: I-80 and Salt Springs Youngstown Road, Field #4</v>
      </c>
    </row>
    <row r="154" spans="2:12" x14ac:dyDescent="0.25">
      <c r="B154" s="65" t="s">
        <v>181</v>
      </c>
      <c r="C154" s="65">
        <v>4</v>
      </c>
      <c r="D154" s="102" t="s">
        <v>7</v>
      </c>
      <c r="E154" s="70" t="s">
        <v>10</v>
      </c>
      <c r="F154" s="66">
        <v>2022</v>
      </c>
      <c r="G154" s="66">
        <v>2023</v>
      </c>
      <c r="H154" s="68" t="s">
        <v>58</v>
      </c>
      <c r="I154" s="68">
        <v>41.272546045183603</v>
      </c>
      <c r="J154" s="68">
        <v>-80.703433978021906</v>
      </c>
      <c r="K154" s="69">
        <v>4.25</v>
      </c>
      <c r="L154" s="69" t="str">
        <f t="shared" si="2"/>
        <v>Trumbull County  -   Site: SR 11 and King Graves Road, Field #1</v>
      </c>
    </row>
    <row r="155" spans="2:12" x14ac:dyDescent="0.25">
      <c r="B155" s="65" t="s">
        <v>181</v>
      </c>
      <c r="C155" s="65">
        <v>4</v>
      </c>
      <c r="D155" s="102" t="s">
        <v>7</v>
      </c>
      <c r="E155" s="70" t="s">
        <v>11</v>
      </c>
      <c r="F155" s="66">
        <v>2022</v>
      </c>
      <c r="G155" s="66">
        <v>2023</v>
      </c>
      <c r="H155" s="68" t="s">
        <v>58</v>
      </c>
      <c r="I155" s="68">
        <v>41.153006936746202</v>
      </c>
      <c r="J155" s="68">
        <v>-80.667501172395404</v>
      </c>
      <c r="K155" s="69">
        <v>2.75</v>
      </c>
      <c r="L155" s="69" t="str">
        <f t="shared" si="2"/>
        <v>Trumbull County  -   Site: SR 11 and Liberty Road, Field #1</v>
      </c>
    </row>
    <row r="156" spans="2:12" x14ac:dyDescent="0.25">
      <c r="B156" s="65" t="s">
        <v>181</v>
      </c>
      <c r="C156" s="65">
        <v>4</v>
      </c>
      <c r="D156" s="102" t="s">
        <v>7</v>
      </c>
      <c r="E156" s="67" t="s">
        <v>152</v>
      </c>
      <c r="F156" s="66">
        <v>2022</v>
      </c>
      <c r="G156" s="66">
        <v>2023</v>
      </c>
      <c r="H156" s="68" t="s">
        <v>58</v>
      </c>
      <c r="I156" s="68">
        <v>41.310812489952298</v>
      </c>
      <c r="J156" s="68">
        <v>-80.705847404209294</v>
      </c>
      <c r="K156" s="69">
        <v>1.75</v>
      </c>
      <c r="L156" s="69" t="str">
        <f t="shared" si="2"/>
        <v>Trumbull County  -   Site: SR 11 and SR 305., Field #1</v>
      </c>
    </row>
    <row r="157" spans="2:12" x14ac:dyDescent="0.25">
      <c r="B157" s="65" t="s">
        <v>181</v>
      </c>
      <c r="C157" s="65">
        <v>4</v>
      </c>
      <c r="D157" s="102" t="s">
        <v>7</v>
      </c>
      <c r="E157" s="67" t="s">
        <v>152</v>
      </c>
      <c r="F157" s="66">
        <v>2022</v>
      </c>
      <c r="G157" s="66">
        <v>2023</v>
      </c>
      <c r="H157" s="68" t="s">
        <v>59</v>
      </c>
      <c r="I157" s="68">
        <v>41.310735930801002</v>
      </c>
      <c r="J157" s="68">
        <v>-80.704399011341096</v>
      </c>
      <c r="K157" s="69">
        <v>1.75</v>
      </c>
      <c r="L157" s="69" t="str">
        <f t="shared" si="2"/>
        <v>Trumbull County  -   Site: SR 11 and SR 305., Field #2</v>
      </c>
    </row>
    <row r="158" spans="2:12" x14ac:dyDescent="0.25">
      <c r="B158" s="65" t="s">
        <v>181</v>
      </c>
      <c r="C158" s="65">
        <v>4</v>
      </c>
      <c r="D158" s="102" t="s">
        <v>7</v>
      </c>
      <c r="E158" s="67" t="s">
        <v>151</v>
      </c>
      <c r="F158" s="66">
        <v>2022</v>
      </c>
      <c r="G158" s="66">
        <v>2023</v>
      </c>
      <c r="H158" s="68" t="s">
        <v>58</v>
      </c>
      <c r="I158" s="68">
        <v>41.231162033953602</v>
      </c>
      <c r="J158" s="68">
        <v>-80.710012434266602</v>
      </c>
      <c r="K158" s="69">
        <v>1.25</v>
      </c>
      <c r="L158" s="69" t="str">
        <f t="shared" si="2"/>
        <v>Trumbull County  -   Site: SR 11 and SR 82., Field #1</v>
      </c>
    </row>
    <row r="159" spans="2:12" x14ac:dyDescent="0.25">
      <c r="B159" s="65" t="s">
        <v>181</v>
      </c>
      <c r="C159" s="65">
        <v>4</v>
      </c>
      <c r="D159" s="102" t="s">
        <v>7</v>
      </c>
      <c r="E159" s="67" t="s">
        <v>151</v>
      </c>
      <c r="F159" s="66">
        <v>2022</v>
      </c>
      <c r="G159" s="66">
        <v>2023</v>
      </c>
      <c r="H159" s="68" t="s">
        <v>59</v>
      </c>
      <c r="I159" s="68">
        <v>41.229822617456101</v>
      </c>
      <c r="J159" s="68">
        <v>-80.710355757020494</v>
      </c>
      <c r="K159" s="69">
        <v>4.5</v>
      </c>
      <c r="L159" s="69" t="str">
        <f t="shared" si="2"/>
        <v>Trumbull County  -   Site: SR 11 and SR 82., Field #2</v>
      </c>
    </row>
    <row r="160" spans="2:12" x14ac:dyDescent="0.25">
      <c r="B160" s="65" t="s">
        <v>181</v>
      </c>
      <c r="C160" s="65">
        <v>4</v>
      </c>
      <c r="D160" s="102" t="s">
        <v>7</v>
      </c>
      <c r="E160" s="67" t="s">
        <v>151</v>
      </c>
      <c r="F160" s="66">
        <v>2022</v>
      </c>
      <c r="G160" s="66">
        <v>2023</v>
      </c>
      <c r="H160" s="68" t="s">
        <v>63</v>
      </c>
      <c r="I160" s="68">
        <v>41.229935581352798</v>
      </c>
      <c r="J160" s="68">
        <v>-80.708188532136404</v>
      </c>
      <c r="K160" s="69">
        <v>2.75</v>
      </c>
      <c r="L160" s="69" t="str">
        <f t="shared" si="2"/>
        <v>Trumbull County  -   Site: SR 11 and SR 82., Field #3</v>
      </c>
    </row>
    <row r="161" spans="2:12" x14ac:dyDescent="0.25">
      <c r="B161" s="65" t="s">
        <v>181</v>
      </c>
      <c r="C161" s="65">
        <v>4</v>
      </c>
      <c r="D161" s="102" t="s">
        <v>7</v>
      </c>
      <c r="E161" s="67" t="s">
        <v>151</v>
      </c>
      <c r="F161" s="66">
        <v>2022</v>
      </c>
      <c r="G161" s="66">
        <v>2023</v>
      </c>
      <c r="H161" s="68" t="s">
        <v>64</v>
      </c>
      <c r="I161" s="68">
        <v>41.228450897421702</v>
      </c>
      <c r="J161" s="68">
        <v>-80.707501886628606</v>
      </c>
      <c r="K161" s="69">
        <v>4</v>
      </c>
      <c r="L161" s="69" t="str">
        <f t="shared" si="2"/>
        <v>Trumbull County  -   Site: SR 11 and SR 82., Field #4</v>
      </c>
    </row>
    <row r="162" spans="2:12" x14ac:dyDescent="0.25">
      <c r="B162" s="65" t="s">
        <v>181</v>
      </c>
      <c r="C162" s="65">
        <v>4</v>
      </c>
      <c r="D162" s="102" t="s">
        <v>7</v>
      </c>
      <c r="E162" s="67" t="s">
        <v>12</v>
      </c>
      <c r="F162" s="66">
        <v>2022</v>
      </c>
      <c r="G162" s="66">
        <v>2023</v>
      </c>
      <c r="H162" s="68" t="s">
        <v>58</v>
      </c>
      <c r="I162" s="68">
        <v>41.185209370350798</v>
      </c>
      <c r="J162" s="68">
        <v>-80.691537681657806</v>
      </c>
      <c r="K162" s="69">
        <v>1.5</v>
      </c>
      <c r="L162" s="69" t="str">
        <f t="shared" si="2"/>
        <v>Trumbull County  -   Site: SR 11 and Tibbets Wick Road, Field #1</v>
      </c>
    </row>
    <row r="163" spans="2:12" x14ac:dyDescent="0.25">
      <c r="B163" s="65" t="s">
        <v>181</v>
      </c>
      <c r="C163" s="65">
        <v>4</v>
      </c>
      <c r="D163" s="102" t="s">
        <v>7</v>
      </c>
      <c r="E163" s="67" t="s">
        <v>12</v>
      </c>
      <c r="F163" s="66">
        <v>2022</v>
      </c>
      <c r="G163" s="66">
        <v>2023</v>
      </c>
      <c r="H163" s="68" t="s">
        <v>59</v>
      </c>
      <c r="I163" s="68">
        <v>41.185193221628303</v>
      </c>
      <c r="J163" s="68">
        <v>-80.690164390642295</v>
      </c>
      <c r="K163" s="69">
        <v>2</v>
      </c>
      <c r="L163" s="69" t="str">
        <f t="shared" si="2"/>
        <v>Trumbull County  -   Site: SR 11 and Tibbets Wick Road, Field #2</v>
      </c>
    </row>
    <row r="164" spans="2:12" x14ac:dyDescent="0.25">
      <c r="B164" s="65" t="s">
        <v>181</v>
      </c>
      <c r="C164" s="65">
        <v>4</v>
      </c>
      <c r="D164" s="102" t="s">
        <v>7</v>
      </c>
      <c r="E164" s="67" t="s">
        <v>12</v>
      </c>
      <c r="F164" s="66">
        <v>2022</v>
      </c>
      <c r="G164" s="66">
        <v>2023</v>
      </c>
      <c r="H164" s="68" t="s">
        <v>63</v>
      </c>
      <c r="I164" s="68">
        <v>41.184393854888299</v>
      </c>
      <c r="J164" s="68">
        <v>-80.689606491167197</v>
      </c>
      <c r="K164" s="69">
        <v>1.25</v>
      </c>
      <c r="L164" s="69" t="str">
        <f t="shared" si="2"/>
        <v>Trumbull County  -   Site: SR 11 and Tibbets Wick Road, Field #3</v>
      </c>
    </row>
    <row r="165" spans="2:12" x14ac:dyDescent="0.25">
      <c r="B165" s="65" t="s">
        <v>181</v>
      </c>
      <c r="C165" s="65">
        <v>4</v>
      </c>
      <c r="D165" s="102" t="s">
        <v>7</v>
      </c>
      <c r="E165" s="67" t="s">
        <v>12</v>
      </c>
      <c r="F165" s="66">
        <v>2022</v>
      </c>
      <c r="G165" s="66">
        <v>2023</v>
      </c>
      <c r="H165" s="68" t="s">
        <v>64</v>
      </c>
      <c r="I165" s="68">
        <v>41.184288886813803</v>
      </c>
      <c r="J165" s="68">
        <v>-80.690840307314005</v>
      </c>
      <c r="K165" s="69">
        <v>1.5</v>
      </c>
      <c r="L165" s="69" t="str">
        <f t="shared" si="2"/>
        <v>Trumbull County  -   Site: SR 11 and Tibbets Wick Road, Field #4</v>
      </c>
    </row>
    <row r="166" spans="2:12" x14ac:dyDescent="0.25">
      <c r="B166" s="30" t="s">
        <v>180</v>
      </c>
      <c r="C166" s="30">
        <v>6</v>
      </c>
      <c r="D166" s="98" t="s">
        <v>13</v>
      </c>
      <c r="E166" s="99" t="s">
        <v>14</v>
      </c>
      <c r="F166" s="31">
        <v>2022</v>
      </c>
      <c r="G166" s="31">
        <v>2023</v>
      </c>
      <c r="H166" s="25" t="s">
        <v>58</v>
      </c>
      <c r="I166" s="25">
        <v>39.549846784654903</v>
      </c>
      <c r="J166" s="25">
        <v>-83.488850987752201</v>
      </c>
      <c r="K166" s="18">
        <v>1.25</v>
      </c>
      <c r="L166" s="18" t="str">
        <f t="shared" si="2"/>
        <v>Fayette County  -   Site: US 35 and Palmer Road, Field #1</v>
      </c>
    </row>
    <row r="167" spans="2:12" x14ac:dyDescent="0.25">
      <c r="B167" s="30" t="s">
        <v>180</v>
      </c>
      <c r="C167" s="30">
        <v>6</v>
      </c>
      <c r="D167" s="98" t="s">
        <v>13</v>
      </c>
      <c r="E167" s="99" t="s">
        <v>14</v>
      </c>
      <c r="F167" s="31">
        <v>2022</v>
      </c>
      <c r="G167" s="31">
        <v>2023</v>
      </c>
      <c r="H167" s="25" t="s">
        <v>59</v>
      </c>
      <c r="I167" s="25">
        <v>39.550417598149799</v>
      </c>
      <c r="J167" s="25">
        <v>-83.488110698064204</v>
      </c>
      <c r="K167" s="18">
        <v>1.75</v>
      </c>
      <c r="L167" s="18" t="str">
        <f t="shared" si="2"/>
        <v>Fayette County  -   Site: US 35 and Palmer Road, Field #2</v>
      </c>
    </row>
    <row r="168" spans="2:12" x14ac:dyDescent="0.25">
      <c r="B168" s="30" t="s">
        <v>180</v>
      </c>
      <c r="C168" s="30">
        <v>6</v>
      </c>
      <c r="D168" s="98" t="s">
        <v>13</v>
      </c>
      <c r="E168" s="99" t="s">
        <v>14</v>
      </c>
      <c r="F168" s="31">
        <v>2022</v>
      </c>
      <c r="G168" s="31">
        <v>2023</v>
      </c>
      <c r="H168" s="25" t="s">
        <v>63</v>
      </c>
      <c r="I168" s="25">
        <v>39.549722694143298</v>
      </c>
      <c r="J168" s="25">
        <v>-83.486973441442004</v>
      </c>
      <c r="K168" s="18">
        <v>1.5</v>
      </c>
      <c r="L168" s="18" t="str">
        <f t="shared" si="2"/>
        <v>Fayette County  -   Site: US 35 and Palmer Road, Field #3</v>
      </c>
    </row>
    <row r="169" spans="2:12" x14ac:dyDescent="0.25">
      <c r="B169" s="30" t="s">
        <v>180</v>
      </c>
      <c r="C169" s="30">
        <v>6</v>
      </c>
      <c r="D169" s="98" t="s">
        <v>13</v>
      </c>
      <c r="E169" s="99" t="s">
        <v>14</v>
      </c>
      <c r="F169" s="31">
        <v>2022</v>
      </c>
      <c r="G169" s="31">
        <v>2023</v>
      </c>
      <c r="H169" s="25" t="s">
        <v>64</v>
      </c>
      <c r="I169" s="25">
        <v>39.549176693255497</v>
      </c>
      <c r="J169" s="25">
        <v>-83.487799561818505</v>
      </c>
      <c r="K169" s="18">
        <v>1.75</v>
      </c>
      <c r="L169" s="18" t="str">
        <f t="shared" si="2"/>
        <v>Fayette County  -   Site: US 35 and Palmer Road, Field #4</v>
      </c>
    </row>
    <row r="170" spans="2:12" x14ac:dyDescent="0.25">
      <c r="B170" s="30" t="s">
        <v>180</v>
      </c>
      <c r="C170" s="30">
        <v>6</v>
      </c>
      <c r="D170" s="98" t="s">
        <v>13</v>
      </c>
      <c r="E170" s="16" t="s">
        <v>15</v>
      </c>
      <c r="F170" s="31">
        <v>2022</v>
      </c>
      <c r="G170" s="31">
        <v>2023</v>
      </c>
      <c r="H170" s="25" t="s">
        <v>58</v>
      </c>
      <c r="I170" s="25">
        <v>39.6128280224207</v>
      </c>
      <c r="J170" s="25">
        <v>-83.595220352081299</v>
      </c>
      <c r="K170" s="18">
        <v>3.25</v>
      </c>
      <c r="L170" s="18" t="str">
        <f t="shared" si="2"/>
        <v>Fayette County  -   Site: US 35 and SR 435, Field #1</v>
      </c>
    </row>
    <row r="171" spans="2:12" x14ac:dyDescent="0.25">
      <c r="B171" s="30" t="s">
        <v>180</v>
      </c>
      <c r="C171" s="30">
        <v>6</v>
      </c>
      <c r="D171" s="98" t="s">
        <v>13</v>
      </c>
      <c r="E171" s="99" t="s">
        <v>136</v>
      </c>
      <c r="F171" s="31">
        <v>2022</v>
      </c>
      <c r="G171" s="31">
        <v>2023</v>
      </c>
      <c r="H171" s="25" t="s">
        <v>58</v>
      </c>
      <c r="I171" s="25">
        <v>39.514370591004102</v>
      </c>
      <c r="J171" s="25">
        <v>-83.408886639114399</v>
      </c>
      <c r="K171" s="18">
        <v>3.75</v>
      </c>
      <c r="L171" s="18" t="str">
        <f t="shared" si="2"/>
        <v>Fayette County  -   Site: US 35 and SR 753., Field #1</v>
      </c>
    </row>
    <row r="172" spans="2:12" x14ac:dyDescent="0.25">
      <c r="B172" s="30" t="s">
        <v>180</v>
      </c>
      <c r="C172" s="30">
        <v>6</v>
      </c>
      <c r="D172" s="98" t="s">
        <v>13</v>
      </c>
      <c r="E172" s="99" t="s">
        <v>136</v>
      </c>
      <c r="F172" s="31">
        <v>2022</v>
      </c>
      <c r="G172" s="31">
        <v>2023</v>
      </c>
      <c r="H172" s="25" t="s">
        <v>59</v>
      </c>
      <c r="I172" s="25">
        <v>39.514536129241698</v>
      </c>
      <c r="J172" s="25">
        <v>-83.407223669525393</v>
      </c>
      <c r="K172" s="18">
        <v>2.5</v>
      </c>
      <c r="L172" s="18" t="str">
        <f t="shared" si="2"/>
        <v>Fayette County  -   Site: US 35 and SR 753., Field #2</v>
      </c>
    </row>
    <row r="173" spans="2:12" x14ac:dyDescent="0.25">
      <c r="B173" s="30" t="s">
        <v>180</v>
      </c>
      <c r="C173" s="30">
        <v>6</v>
      </c>
      <c r="D173" s="98" t="s">
        <v>13</v>
      </c>
      <c r="E173" s="99" t="s">
        <v>136</v>
      </c>
      <c r="F173" s="31">
        <v>2022</v>
      </c>
      <c r="G173" s="31">
        <v>2023</v>
      </c>
      <c r="H173" s="25" t="s">
        <v>63</v>
      </c>
      <c r="I173" s="25">
        <v>39.513278028742803</v>
      </c>
      <c r="J173" s="25">
        <v>-83.407212940689305</v>
      </c>
      <c r="K173" s="18">
        <v>3.25</v>
      </c>
      <c r="L173" s="18" t="str">
        <f t="shared" si="2"/>
        <v>Fayette County  -   Site: US 35 and SR 753., Field #3</v>
      </c>
    </row>
    <row r="174" spans="2:12" x14ac:dyDescent="0.25">
      <c r="B174" s="30" t="s">
        <v>180</v>
      </c>
      <c r="C174" s="30">
        <v>6</v>
      </c>
      <c r="D174" s="98" t="s">
        <v>13</v>
      </c>
      <c r="E174" s="99" t="s">
        <v>136</v>
      </c>
      <c r="F174" s="31">
        <v>2022</v>
      </c>
      <c r="G174" s="31">
        <v>2023</v>
      </c>
      <c r="H174" s="25" t="s">
        <v>64</v>
      </c>
      <c r="I174" s="25">
        <v>39.513195258174299</v>
      </c>
      <c r="J174" s="25">
        <v>-83.408875910278397</v>
      </c>
      <c r="K174" s="18">
        <v>2.75</v>
      </c>
      <c r="L174" s="18" t="str">
        <f t="shared" si="2"/>
        <v>Fayette County  -   Site: US 35 and SR 753., Field #4</v>
      </c>
    </row>
    <row r="175" spans="2:12" x14ac:dyDescent="0.25">
      <c r="B175" s="30" t="s">
        <v>180</v>
      </c>
      <c r="C175" s="30">
        <v>6</v>
      </c>
      <c r="D175" s="98" t="s">
        <v>13</v>
      </c>
      <c r="E175" s="99" t="s">
        <v>135</v>
      </c>
      <c r="F175" s="31">
        <v>2022</v>
      </c>
      <c r="G175" s="31">
        <v>2023</v>
      </c>
      <c r="H175" s="25" t="s">
        <v>58</v>
      </c>
      <c r="I175" s="25">
        <v>39.515253283836998</v>
      </c>
      <c r="J175" s="25">
        <v>-83.443461668070995</v>
      </c>
      <c r="K175" s="18">
        <v>1.25</v>
      </c>
      <c r="L175" s="18" t="str">
        <f t="shared" si="2"/>
        <v>Fayette County  -   Site: US 35 and US 41., Field #1</v>
      </c>
    </row>
    <row r="176" spans="2:12" x14ac:dyDescent="0.25">
      <c r="B176" s="30" t="s">
        <v>180</v>
      </c>
      <c r="C176" s="30">
        <v>6</v>
      </c>
      <c r="D176" s="98" t="s">
        <v>13</v>
      </c>
      <c r="E176" s="99" t="s">
        <v>135</v>
      </c>
      <c r="F176" s="31">
        <v>2022</v>
      </c>
      <c r="G176" s="31">
        <v>2023</v>
      </c>
      <c r="H176" s="25" t="s">
        <v>59</v>
      </c>
      <c r="I176" s="25">
        <v>39.515062916794903</v>
      </c>
      <c r="J176" s="25">
        <v>-83.442066919383393</v>
      </c>
      <c r="K176" s="18">
        <v>2.5</v>
      </c>
      <c r="L176" s="18" t="str">
        <f t="shared" si="2"/>
        <v>Fayette County  -   Site: US 35 and US 41., Field #2</v>
      </c>
    </row>
    <row r="177" spans="2:12" x14ac:dyDescent="0.25">
      <c r="B177" s="30" t="s">
        <v>180</v>
      </c>
      <c r="C177" s="30">
        <v>6</v>
      </c>
      <c r="D177" s="98" t="s">
        <v>13</v>
      </c>
      <c r="E177" s="99" t="s">
        <v>135</v>
      </c>
      <c r="F177" s="31">
        <v>2022</v>
      </c>
      <c r="G177" s="31">
        <v>2023</v>
      </c>
      <c r="H177" s="25" t="s">
        <v>63</v>
      </c>
      <c r="I177" s="25">
        <v>39.513970365421798</v>
      </c>
      <c r="J177" s="25">
        <v>-83.442013275203095</v>
      </c>
      <c r="K177" s="18">
        <v>1.5</v>
      </c>
      <c r="L177" s="18" t="str">
        <f t="shared" si="2"/>
        <v>Fayette County  -   Site: US 35 and US 41., Field #3</v>
      </c>
    </row>
    <row r="178" spans="2:12" x14ac:dyDescent="0.25">
      <c r="B178" s="30" t="s">
        <v>180</v>
      </c>
      <c r="C178" s="30">
        <v>6</v>
      </c>
      <c r="D178" s="98" t="s">
        <v>13</v>
      </c>
      <c r="E178" s="99" t="s">
        <v>135</v>
      </c>
      <c r="F178" s="31">
        <v>2022</v>
      </c>
      <c r="G178" s="31">
        <v>2023</v>
      </c>
      <c r="H178" s="25" t="s">
        <v>64</v>
      </c>
      <c r="I178" s="25">
        <v>39.514309720339497</v>
      </c>
      <c r="J178" s="25">
        <v>-83.443601142939798</v>
      </c>
      <c r="K178" s="18">
        <v>3</v>
      </c>
      <c r="L178" s="18" t="str">
        <f t="shared" si="2"/>
        <v>Fayette County  -   Site: US 35 and US 41., Field #4</v>
      </c>
    </row>
    <row r="179" spans="2:12" x14ac:dyDescent="0.25">
      <c r="B179" s="30" t="s">
        <v>180</v>
      </c>
      <c r="C179" s="30">
        <v>6</v>
      </c>
      <c r="D179" s="98" t="s">
        <v>113</v>
      </c>
      <c r="E179" s="13" t="s">
        <v>129</v>
      </c>
      <c r="F179" s="31">
        <v>2022</v>
      </c>
      <c r="G179" s="31">
        <v>2023</v>
      </c>
      <c r="H179" s="25" t="s">
        <v>58</v>
      </c>
      <c r="I179" s="25">
        <v>40.112985302870101</v>
      </c>
      <c r="J179" s="25">
        <v>-82.976781208442006</v>
      </c>
      <c r="K179" s="18">
        <v>2.5</v>
      </c>
      <c r="L179" s="18" t="str">
        <f t="shared" si="2"/>
        <v>Franklin County  -   Site: I-270 and I-71., Field #1</v>
      </c>
    </row>
    <row r="180" spans="2:12" x14ac:dyDescent="0.25">
      <c r="B180" s="30" t="s">
        <v>180</v>
      </c>
      <c r="C180" s="30">
        <v>6</v>
      </c>
      <c r="D180" s="98" t="s">
        <v>113</v>
      </c>
      <c r="E180" s="13" t="s">
        <v>129</v>
      </c>
      <c r="F180" s="31">
        <v>2022</v>
      </c>
      <c r="G180" s="31">
        <v>2023</v>
      </c>
      <c r="H180" s="25" t="s">
        <v>59</v>
      </c>
      <c r="I180" s="25">
        <v>40.111212967402302</v>
      </c>
      <c r="J180" s="25">
        <v>-82.978476364539404</v>
      </c>
      <c r="K180" s="18">
        <v>5</v>
      </c>
      <c r="L180" s="18" t="str">
        <f t="shared" si="2"/>
        <v>Franklin County  -   Site: I-270 and I-71., Field #2</v>
      </c>
    </row>
    <row r="181" spans="2:12" x14ac:dyDescent="0.25">
      <c r="B181" s="30" t="s">
        <v>180</v>
      </c>
      <c r="C181" s="30">
        <v>6</v>
      </c>
      <c r="D181" s="98" t="s">
        <v>113</v>
      </c>
      <c r="E181" s="13" t="s">
        <v>129</v>
      </c>
      <c r="F181" s="31">
        <v>2022</v>
      </c>
      <c r="G181" s="31">
        <v>2023</v>
      </c>
      <c r="H181" s="25" t="s">
        <v>63</v>
      </c>
      <c r="I181" s="25">
        <v>40.109456996902097</v>
      </c>
      <c r="J181" s="25">
        <v>-82.977188904212198</v>
      </c>
      <c r="K181" s="18">
        <v>4.75</v>
      </c>
      <c r="L181" s="18" t="str">
        <f t="shared" si="2"/>
        <v>Franklin County  -   Site: I-270 and I-71., Field #3</v>
      </c>
    </row>
    <row r="182" spans="2:12" x14ac:dyDescent="0.25">
      <c r="B182" s="30" t="s">
        <v>180</v>
      </c>
      <c r="C182" s="30">
        <v>6</v>
      </c>
      <c r="D182" s="98" t="s">
        <v>113</v>
      </c>
      <c r="E182" s="13" t="s">
        <v>131</v>
      </c>
      <c r="F182" s="31">
        <v>2022</v>
      </c>
      <c r="G182" s="31">
        <v>2023</v>
      </c>
      <c r="H182" s="25" t="s">
        <v>58</v>
      </c>
      <c r="I182" s="25">
        <v>40.112854020345203</v>
      </c>
      <c r="J182" s="25">
        <v>-83.034073193001603</v>
      </c>
      <c r="K182" s="18">
        <v>2.6</v>
      </c>
      <c r="L182" s="18" t="str">
        <f t="shared" si="2"/>
        <v>Franklin County  -   Site: I-270 and SR 315., Field #1</v>
      </c>
    </row>
    <row r="183" spans="2:12" x14ac:dyDescent="0.25">
      <c r="B183" s="30" t="s">
        <v>180</v>
      </c>
      <c r="C183" s="30">
        <v>6</v>
      </c>
      <c r="D183" s="98" t="s">
        <v>113</v>
      </c>
      <c r="E183" s="13" t="s">
        <v>131</v>
      </c>
      <c r="F183" s="31">
        <v>2022</v>
      </c>
      <c r="G183" s="31">
        <v>2023</v>
      </c>
      <c r="H183" s="25" t="s">
        <v>59</v>
      </c>
      <c r="I183" s="25">
        <v>40.110072412283998</v>
      </c>
      <c r="J183" s="25">
        <v>-83.0346257280586</v>
      </c>
      <c r="K183" s="18">
        <v>0.75</v>
      </c>
      <c r="L183" s="18" t="str">
        <f t="shared" si="2"/>
        <v>Franklin County  -   Site: I-270 and SR 315., Field #2</v>
      </c>
    </row>
    <row r="184" spans="2:12" x14ac:dyDescent="0.25">
      <c r="B184" s="30" t="s">
        <v>180</v>
      </c>
      <c r="C184" s="30">
        <v>6</v>
      </c>
      <c r="D184" s="98" t="s">
        <v>113</v>
      </c>
      <c r="E184" s="13" t="s">
        <v>132</v>
      </c>
      <c r="F184" s="31">
        <v>2022</v>
      </c>
      <c r="G184" s="31">
        <v>2023</v>
      </c>
      <c r="H184" s="25" t="s">
        <v>58</v>
      </c>
      <c r="I184" s="25">
        <v>40.113379148923698</v>
      </c>
      <c r="J184" s="25">
        <v>-83.018167693544697</v>
      </c>
      <c r="K184" s="18">
        <v>1.5</v>
      </c>
      <c r="L184" s="18" t="str">
        <f t="shared" si="2"/>
        <v>Franklin County  -   Site: I-270 and US 23., Field #1</v>
      </c>
    </row>
    <row r="185" spans="2:12" x14ac:dyDescent="0.25">
      <c r="B185" s="30" t="s">
        <v>180</v>
      </c>
      <c r="C185" s="30">
        <v>6</v>
      </c>
      <c r="D185" s="98" t="s">
        <v>113</v>
      </c>
      <c r="E185" s="13" t="s">
        <v>132</v>
      </c>
      <c r="F185" s="31">
        <v>2022</v>
      </c>
      <c r="G185" s="31">
        <v>2023</v>
      </c>
      <c r="H185" s="25" t="s">
        <v>59</v>
      </c>
      <c r="I185" s="25">
        <v>40.111426306523803</v>
      </c>
      <c r="J185" s="25">
        <v>-83.018918712068796</v>
      </c>
      <c r="K185" s="18">
        <v>1.2</v>
      </c>
      <c r="L185" s="18" t="str">
        <f t="shared" si="2"/>
        <v>Franklin County  -   Site: I-270 and US 23., Field #2</v>
      </c>
    </row>
    <row r="186" spans="2:12" x14ac:dyDescent="0.25">
      <c r="B186" s="30" t="s">
        <v>180</v>
      </c>
      <c r="C186" s="30">
        <v>6</v>
      </c>
      <c r="D186" s="98" t="s">
        <v>113</v>
      </c>
      <c r="E186" s="108" t="s">
        <v>182</v>
      </c>
      <c r="F186" s="31">
        <v>2022</v>
      </c>
      <c r="G186" s="31">
        <v>2023</v>
      </c>
      <c r="H186" s="25" t="s">
        <v>58</v>
      </c>
      <c r="I186" s="25">
        <v>40.052019999999999</v>
      </c>
      <c r="J186" s="25">
        <v>-82.594089999999994</v>
      </c>
      <c r="K186" s="18">
        <v>0.6</v>
      </c>
      <c r="L186" s="18" t="str">
        <f t="shared" si="2"/>
        <v>Franklin County  -   Site: I-71 SB/Hudson Ave (FLOW)P3, Field #1</v>
      </c>
    </row>
    <row r="187" spans="2:12" x14ac:dyDescent="0.25">
      <c r="B187" s="43" t="s">
        <v>179</v>
      </c>
      <c r="C187" s="43">
        <v>7</v>
      </c>
      <c r="D187" s="94" t="s">
        <v>68</v>
      </c>
      <c r="E187" s="40" t="s">
        <v>69</v>
      </c>
      <c r="F187" s="44">
        <v>2022</v>
      </c>
      <c r="G187" s="44">
        <v>2023</v>
      </c>
      <c r="H187" s="49" t="s">
        <v>58</v>
      </c>
      <c r="I187" s="49">
        <v>40.055092000000002</v>
      </c>
      <c r="J187" s="49">
        <v>-84.636302999999998</v>
      </c>
      <c r="K187" s="50">
        <v>2.16</v>
      </c>
      <c r="L187" s="50" t="str">
        <f t="shared" si="2"/>
        <v>Darke County  -   Site: US 36, Field #1</v>
      </c>
    </row>
    <row r="188" spans="2:12" x14ac:dyDescent="0.25">
      <c r="B188" s="43" t="s">
        <v>179</v>
      </c>
      <c r="C188" s="43">
        <v>7</v>
      </c>
      <c r="D188" s="94" t="s">
        <v>16</v>
      </c>
      <c r="E188" s="41" t="s">
        <v>114</v>
      </c>
      <c r="F188" s="49">
        <v>2022</v>
      </c>
      <c r="G188" s="49">
        <v>2023</v>
      </c>
      <c r="H188" s="49" t="s">
        <v>58</v>
      </c>
      <c r="I188" s="49">
        <v>40.433028206509398</v>
      </c>
      <c r="J188" s="49">
        <v>-83.805313685640002</v>
      </c>
      <c r="K188" s="50">
        <v>4.5</v>
      </c>
      <c r="L188" s="50" t="str">
        <f t="shared" si="2"/>
        <v>Logan County  -   Site: US 33 and SR 117, Field #1</v>
      </c>
    </row>
    <row r="189" spans="2:12" x14ac:dyDescent="0.25">
      <c r="B189" s="43" t="s">
        <v>179</v>
      </c>
      <c r="C189" s="43">
        <v>7</v>
      </c>
      <c r="D189" s="94" t="s">
        <v>16</v>
      </c>
      <c r="E189" s="95" t="s">
        <v>146</v>
      </c>
      <c r="F189" s="44">
        <v>2022</v>
      </c>
      <c r="G189" s="44">
        <v>2023</v>
      </c>
      <c r="H189" s="49" t="s">
        <v>58</v>
      </c>
      <c r="I189" s="49">
        <v>40.325801587370002</v>
      </c>
      <c r="J189" s="49">
        <v>-83.663997283540496</v>
      </c>
      <c r="K189" s="50">
        <v>2</v>
      </c>
      <c r="L189" s="50" t="str">
        <f t="shared" si="2"/>
        <v>Logan County  -   Site: US 33 and SR 292., Field #1</v>
      </c>
    </row>
    <row r="190" spans="2:12" x14ac:dyDescent="0.25">
      <c r="B190" s="43" t="s">
        <v>179</v>
      </c>
      <c r="C190" s="43">
        <v>7</v>
      </c>
      <c r="D190" s="94" t="s">
        <v>16</v>
      </c>
      <c r="E190" s="95" t="s">
        <v>146</v>
      </c>
      <c r="F190" s="44">
        <v>2022</v>
      </c>
      <c r="G190" s="44">
        <v>2023</v>
      </c>
      <c r="H190" s="49" t="s">
        <v>59</v>
      </c>
      <c r="I190" s="49">
        <v>40.325556204392299</v>
      </c>
      <c r="J190" s="49">
        <v>-83.662387958131504</v>
      </c>
      <c r="K190" s="50">
        <v>2.5</v>
      </c>
      <c r="L190" s="50" t="str">
        <f t="shared" si="2"/>
        <v>Logan County  -   Site: US 33 and SR 292., Field #2</v>
      </c>
    </row>
    <row r="191" spans="2:12" x14ac:dyDescent="0.25">
      <c r="B191" s="43" t="s">
        <v>179</v>
      </c>
      <c r="C191" s="43">
        <v>7</v>
      </c>
      <c r="D191" s="94" t="s">
        <v>16</v>
      </c>
      <c r="E191" s="95" t="s">
        <v>146</v>
      </c>
      <c r="F191" s="44">
        <v>2022</v>
      </c>
      <c r="G191" s="44">
        <v>2023</v>
      </c>
      <c r="H191" s="49" t="s">
        <v>63</v>
      </c>
      <c r="I191" s="49">
        <v>40.324476508692896</v>
      </c>
      <c r="J191" s="49">
        <v>-83.662581077180604</v>
      </c>
      <c r="K191" s="50">
        <v>2.5</v>
      </c>
      <c r="L191" s="50" t="str">
        <f t="shared" si="2"/>
        <v>Logan County  -   Site: US 33 and SR 292., Field #3</v>
      </c>
    </row>
    <row r="192" spans="2:12" x14ac:dyDescent="0.25">
      <c r="B192" s="43" t="s">
        <v>179</v>
      </c>
      <c r="C192" s="43">
        <v>7</v>
      </c>
      <c r="D192" s="94" t="s">
        <v>16</v>
      </c>
      <c r="E192" s="95" t="s">
        <v>146</v>
      </c>
      <c r="F192" s="44">
        <v>2022</v>
      </c>
      <c r="G192" s="44">
        <v>2023</v>
      </c>
      <c r="H192" s="49" t="s">
        <v>64</v>
      </c>
      <c r="I192" s="49">
        <v>40.324754613781899</v>
      </c>
      <c r="J192" s="49">
        <v>-83.664168944917407</v>
      </c>
      <c r="K192" s="50">
        <v>2.5</v>
      </c>
      <c r="L192" s="50" t="str">
        <f t="shared" si="2"/>
        <v>Logan County  -   Site: US 33 and SR 292., Field #4</v>
      </c>
    </row>
    <row r="193" spans="2:12" x14ac:dyDescent="0.25">
      <c r="B193" s="43" t="s">
        <v>179</v>
      </c>
      <c r="C193" s="43">
        <v>7</v>
      </c>
      <c r="D193" s="94" t="s">
        <v>16</v>
      </c>
      <c r="E193" s="95" t="s">
        <v>147</v>
      </c>
      <c r="F193" s="44">
        <v>2022</v>
      </c>
      <c r="G193" s="44">
        <v>2023</v>
      </c>
      <c r="H193" s="49" t="s">
        <v>58</v>
      </c>
      <c r="I193" s="49">
        <v>40.323705118678902</v>
      </c>
      <c r="J193" s="49">
        <v>-83.588023537507794</v>
      </c>
      <c r="K193" s="50">
        <v>1.5</v>
      </c>
      <c r="L193" s="50" t="str">
        <f t="shared" si="2"/>
        <v>Logan County  -   Site: US 33 and SR 347., Field #1</v>
      </c>
    </row>
    <row r="194" spans="2:12" x14ac:dyDescent="0.25">
      <c r="B194" s="43" t="s">
        <v>179</v>
      </c>
      <c r="C194" s="43">
        <v>7</v>
      </c>
      <c r="D194" s="94" t="s">
        <v>16</v>
      </c>
      <c r="E194" s="95" t="s">
        <v>147</v>
      </c>
      <c r="F194" s="44">
        <v>2022</v>
      </c>
      <c r="G194" s="44">
        <v>2023</v>
      </c>
      <c r="H194" s="49" t="s">
        <v>59</v>
      </c>
      <c r="I194" s="49">
        <v>40.323214336588997</v>
      </c>
      <c r="J194" s="49">
        <v>-83.586221093049701</v>
      </c>
      <c r="K194" s="50">
        <v>2.5</v>
      </c>
      <c r="L194" s="50" t="str">
        <f t="shared" si="2"/>
        <v>Logan County  -   Site: US 33 and SR 347., Field #2</v>
      </c>
    </row>
    <row r="195" spans="2:12" x14ac:dyDescent="0.25">
      <c r="B195" s="43" t="s">
        <v>179</v>
      </c>
      <c r="C195" s="43">
        <v>7</v>
      </c>
      <c r="D195" s="94" t="s">
        <v>16</v>
      </c>
      <c r="E195" s="95" t="s">
        <v>147</v>
      </c>
      <c r="F195" s="44">
        <v>2022</v>
      </c>
      <c r="G195" s="44">
        <v>2023</v>
      </c>
      <c r="H195" s="49" t="s">
        <v>63</v>
      </c>
      <c r="I195" s="49">
        <v>40.321202092715701</v>
      </c>
      <c r="J195" s="49">
        <v>-83.584654682985004</v>
      </c>
      <c r="K195" s="50">
        <v>3.75</v>
      </c>
      <c r="L195" s="50" t="str">
        <f t="shared" si="2"/>
        <v>Logan County  -   Site: US 33 and SR 347., Field #3</v>
      </c>
    </row>
    <row r="196" spans="2:12" x14ac:dyDescent="0.25">
      <c r="B196" s="43" t="s">
        <v>179</v>
      </c>
      <c r="C196" s="43">
        <v>7</v>
      </c>
      <c r="D196" s="94" t="s">
        <v>115</v>
      </c>
      <c r="E196" s="95" t="s">
        <v>116</v>
      </c>
      <c r="F196" s="44">
        <v>2022</v>
      </c>
      <c r="G196" s="44">
        <v>2023</v>
      </c>
      <c r="H196" s="49" t="s">
        <v>58</v>
      </c>
      <c r="I196" s="49">
        <v>39.982963505895</v>
      </c>
      <c r="J196" s="49">
        <v>-84.202040944486001</v>
      </c>
      <c r="K196" s="50">
        <v>6.25</v>
      </c>
      <c r="L196" s="50" t="str">
        <f t="shared" si="2"/>
        <v>Miami County  -   Site: I-75 and 25A, Field #1</v>
      </c>
    </row>
    <row r="197" spans="2:12" x14ac:dyDescent="0.25">
      <c r="B197" s="43" t="s">
        <v>179</v>
      </c>
      <c r="C197" s="43">
        <v>7</v>
      </c>
      <c r="D197" s="94" t="s">
        <v>115</v>
      </c>
      <c r="E197" s="95" t="s">
        <v>116</v>
      </c>
      <c r="F197" s="44">
        <v>2022</v>
      </c>
      <c r="G197" s="44">
        <v>2023</v>
      </c>
      <c r="H197" s="49" t="s">
        <v>59</v>
      </c>
      <c r="I197" s="49">
        <v>39.983744478900697</v>
      </c>
      <c r="J197" s="49">
        <v>-84.201236281781604</v>
      </c>
      <c r="K197" s="50">
        <v>2.25</v>
      </c>
      <c r="L197" s="50" t="str">
        <f t="shared" si="2"/>
        <v>Miami County  -   Site: I-75 and 25A, Field #2</v>
      </c>
    </row>
    <row r="198" spans="2:12" x14ac:dyDescent="0.25">
      <c r="B198" s="43" t="s">
        <v>179</v>
      </c>
      <c r="C198" s="43">
        <v>7</v>
      </c>
      <c r="D198" s="94" t="s">
        <v>115</v>
      </c>
      <c r="E198" s="95" t="s">
        <v>116</v>
      </c>
      <c r="F198" s="44">
        <v>2022</v>
      </c>
      <c r="G198" s="44">
        <v>2023</v>
      </c>
      <c r="H198" s="49" t="s">
        <v>63</v>
      </c>
      <c r="I198" s="49">
        <v>39.985224192745797</v>
      </c>
      <c r="J198" s="49">
        <v>-84.201086078076798</v>
      </c>
      <c r="K198" s="50">
        <v>1</v>
      </c>
      <c r="L198" s="50" t="str">
        <f t="shared" si="2"/>
        <v>Miami County  -   Site: I-75 and 25A, Field #3</v>
      </c>
    </row>
    <row r="199" spans="2:12" x14ac:dyDescent="0.25">
      <c r="B199" s="43" t="s">
        <v>179</v>
      </c>
      <c r="C199" s="43">
        <v>7</v>
      </c>
      <c r="D199" s="94" t="s">
        <v>115</v>
      </c>
      <c r="E199" s="95" t="s">
        <v>116</v>
      </c>
      <c r="F199" s="44">
        <v>2022</v>
      </c>
      <c r="G199" s="44">
        <v>2023</v>
      </c>
      <c r="H199" s="49" t="s">
        <v>64</v>
      </c>
      <c r="I199" s="49">
        <v>39.984402133455099</v>
      </c>
      <c r="J199" s="49">
        <v>-84.199530396848303</v>
      </c>
      <c r="K199" s="50">
        <v>2.5</v>
      </c>
      <c r="L199" s="50" t="str">
        <f t="shared" si="2"/>
        <v>Miami County  -   Site: I-75 and 25A, Field #4</v>
      </c>
    </row>
    <row r="200" spans="2:12" x14ac:dyDescent="0.25">
      <c r="B200" s="43" t="s">
        <v>179</v>
      </c>
      <c r="C200" s="43">
        <v>7</v>
      </c>
      <c r="D200" s="94" t="s">
        <v>115</v>
      </c>
      <c r="E200" s="41" t="s">
        <v>117</v>
      </c>
      <c r="F200" s="49">
        <v>2022</v>
      </c>
      <c r="G200" s="49">
        <v>2023</v>
      </c>
      <c r="H200" s="49" t="s">
        <v>58</v>
      </c>
      <c r="I200" s="49">
        <v>40.130433367933897</v>
      </c>
      <c r="J200" s="49">
        <v>-84.216385398299394</v>
      </c>
      <c r="K200" s="50">
        <v>5.5</v>
      </c>
      <c r="L200" s="50" t="str">
        <f t="shared" ref="L200:L240" si="3">CONCATENATE(D200," County  -   Site: ",E200,", Field ",H200)</f>
        <v>Miami County  -   Site: I-75 SB Rest Stop, Field #1</v>
      </c>
    </row>
    <row r="201" spans="2:12" x14ac:dyDescent="0.25">
      <c r="B201" s="43" t="s">
        <v>179</v>
      </c>
      <c r="C201" s="43">
        <v>7</v>
      </c>
      <c r="D201" s="94" t="s">
        <v>70</v>
      </c>
      <c r="E201" s="39" t="s">
        <v>184</v>
      </c>
      <c r="F201" s="49">
        <v>2022</v>
      </c>
      <c r="G201" s="49">
        <v>2023</v>
      </c>
      <c r="H201" s="49" t="s">
        <v>58</v>
      </c>
      <c r="I201" s="49">
        <v>39.856828760663802</v>
      </c>
      <c r="J201" s="49">
        <v>-84.328381656355901</v>
      </c>
      <c r="K201" s="50">
        <v>1</v>
      </c>
      <c r="L201" s="50" t="str">
        <f t="shared" si="3"/>
        <v>Montgomery County  -   Site: Dayton ODOT Garage, Field #1</v>
      </c>
    </row>
    <row r="202" spans="2:12" x14ac:dyDescent="0.25">
      <c r="B202" s="43" t="s">
        <v>179</v>
      </c>
      <c r="C202" s="43">
        <v>7</v>
      </c>
      <c r="D202" s="96" t="s">
        <v>21</v>
      </c>
      <c r="E202" s="97" t="s">
        <v>71</v>
      </c>
      <c r="F202" s="45">
        <v>2022</v>
      </c>
      <c r="G202" s="45">
        <v>2023</v>
      </c>
      <c r="H202" s="51" t="s">
        <v>58</v>
      </c>
      <c r="I202" s="51">
        <v>40.2681347892592</v>
      </c>
      <c r="J202" s="51">
        <v>-84.184370082590405</v>
      </c>
      <c r="K202" s="52">
        <v>3.75</v>
      </c>
      <c r="L202" s="52" t="str">
        <f t="shared" si="3"/>
        <v>Shelby County  -   Site: I-75 and Fair Road, Field #1</v>
      </c>
    </row>
    <row r="203" spans="2:12" x14ac:dyDescent="0.25">
      <c r="B203" s="43" t="s">
        <v>179</v>
      </c>
      <c r="C203" s="43">
        <v>7</v>
      </c>
      <c r="D203" s="96" t="s">
        <v>21</v>
      </c>
      <c r="E203" s="97" t="s">
        <v>71</v>
      </c>
      <c r="F203" s="45">
        <v>2022</v>
      </c>
      <c r="G203" s="45">
        <v>2023</v>
      </c>
      <c r="H203" s="51" t="s">
        <v>59</v>
      </c>
      <c r="I203" s="51">
        <v>40.267078735218497</v>
      </c>
      <c r="J203" s="51">
        <v>-84.183983844492303</v>
      </c>
      <c r="K203" s="52">
        <v>2</v>
      </c>
      <c r="L203" s="52" t="str">
        <f t="shared" si="3"/>
        <v>Shelby County  -   Site: I-75 and Fair Road, Field #2</v>
      </c>
    </row>
    <row r="204" spans="2:12" x14ac:dyDescent="0.25">
      <c r="B204" s="43" t="s">
        <v>179</v>
      </c>
      <c r="C204" s="43">
        <v>7</v>
      </c>
      <c r="D204" s="96" t="s">
        <v>21</v>
      </c>
      <c r="E204" s="97" t="s">
        <v>71</v>
      </c>
      <c r="F204" s="45">
        <v>2022</v>
      </c>
      <c r="G204" s="45">
        <v>2023</v>
      </c>
      <c r="H204" s="51" t="s">
        <v>63</v>
      </c>
      <c r="I204" s="51">
        <v>40.2673734496327</v>
      </c>
      <c r="J204" s="51">
        <v>-84.182610553476806</v>
      </c>
      <c r="K204" s="52">
        <v>1.75</v>
      </c>
      <c r="L204" s="52" t="str">
        <f t="shared" si="3"/>
        <v>Shelby County  -   Site: I-75 and Fair Road, Field #3</v>
      </c>
    </row>
    <row r="205" spans="2:12" x14ac:dyDescent="0.25">
      <c r="B205" s="42" t="s">
        <v>179</v>
      </c>
      <c r="C205" s="42">
        <v>8</v>
      </c>
      <c r="D205" s="91" t="s">
        <v>18</v>
      </c>
      <c r="E205" s="38" t="s">
        <v>17</v>
      </c>
      <c r="F205" s="47">
        <v>2022</v>
      </c>
      <c r="G205" s="47">
        <v>2023</v>
      </c>
      <c r="H205" s="47" t="s">
        <v>58</v>
      </c>
      <c r="I205" s="47">
        <v>39.401770708521703</v>
      </c>
      <c r="J205" s="47">
        <v>-83.855154290841796</v>
      </c>
      <c r="K205" s="48">
        <v>4</v>
      </c>
      <c r="L205" s="48" t="str">
        <f t="shared" si="3"/>
        <v>Clinton County  -   Site: Wilmington ODOT Garage, Field #1</v>
      </c>
    </row>
    <row r="206" spans="2:12" x14ac:dyDescent="0.25">
      <c r="B206" s="42" t="s">
        <v>179</v>
      </c>
      <c r="C206" s="42">
        <v>8</v>
      </c>
      <c r="D206" s="91" t="s">
        <v>19</v>
      </c>
      <c r="E206" s="37" t="s">
        <v>20</v>
      </c>
      <c r="F206" s="46">
        <v>2022</v>
      </c>
      <c r="G206" s="46">
        <v>2023</v>
      </c>
      <c r="H206" s="47" t="s">
        <v>58</v>
      </c>
      <c r="I206" s="47">
        <v>39.576810459181097</v>
      </c>
      <c r="J206" s="47">
        <v>-84.652814751343399</v>
      </c>
      <c r="K206" s="48">
        <v>5</v>
      </c>
      <c r="L206" s="48" t="str">
        <f t="shared" si="3"/>
        <v>Preble County  -   Site: SR 127 Pollinator Sites, Field #1</v>
      </c>
    </row>
    <row r="207" spans="2:12" x14ac:dyDescent="0.25">
      <c r="B207" s="42" t="s">
        <v>179</v>
      </c>
      <c r="C207" s="42">
        <v>8</v>
      </c>
      <c r="D207" s="91" t="s">
        <v>19</v>
      </c>
      <c r="E207" s="37" t="s">
        <v>20</v>
      </c>
      <c r="F207" s="109">
        <v>2022</v>
      </c>
      <c r="G207" s="42">
        <v>2023</v>
      </c>
      <c r="H207" s="47" t="s">
        <v>59</v>
      </c>
      <c r="I207" s="47">
        <v>39.602664291643798</v>
      </c>
      <c r="J207" s="47">
        <v>-84.660110359863197</v>
      </c>
      <c r="K207" s="48">
        <v>4.25</v>
      </c>
      <c r="L207" s="48" t="str">
        <f t="shared" si="3"/>
        <v>Preble County  -   Site: SR 127 Pollinator Sites, Field #2</v>
      </c>
    </row>
    <row r="208" spans="2:12" x14ac:dyDescent="0.25">
      <c r="B208" s="42" t="s">
        <v>179</v>
      </c>
      <c r="C208" s="42">
        <v>8</v>
      </c>
      <c r="D208" s="91" t="s">
        <v>19</v>
      </c>
      <c r="E208" s="37" t="s">
        <v>20</v>
      </c>
      <c r="F208" s="109">
        <v>2022</v>
      </c>
      <c r="G208" s="42">
        <v>2023</v>
      </c>
      <c r="H208" s="47" t="s">
        <v>63</v>
      </c>
      <c r="I208" s="47">
        <v>39.606160887285</v>
      </c>
      <c r="J208" s="47">
        <v>-84.661043768600393</v>
      </c>
      <c r="K208" s="48">
        <v>5</v>
      </c>
      <c r="L208" s="48" t="str">
        <f t="shared" si="3"/>
        <v>Preble County  -   Site: SR 127 Pollinator Sites, Field #3</v>
      </c>
    </row>
    <row r="209" spans="2:12" x14ac:dyDescent="0.25">
      <c r="B209" s="42" t="s">
        <v>179</v>
      </c>
      <c r="C209" s="42">
        <v>8</v>
      </c>
      <c r="D209" s="91" t="s">
        <v>19</v>
      </c>
      <c r="E209" s="37" t="s">
        <v>20</v>
      </c>
      <c r="F209" s="109">
        <v>2022</v>
      </c>
      <c r="G209" s="42">
        <v>2023</v>
      </c>
      <c r="H209" s="47" t="s">
        <v>64</v>
      </c>
      <c r="I209" s="47">
        <v>39.610277220400803</v>
      </c>
      <c r="J209" s="47">
        <v>-84.661505108550898</v>
      </c>
      <c r="K209" s="48">
        <v>1.5</v>
      </c>
      <c r="L209" s="48" t="str">
        <f t="shared" si="3"/>
        <v>Preble County  -   Site: SR 127 Pollinator Sites, Field #4</v>
      </c>
    </row>
    <row r="210" spans="2:12" x14ac:dyDescent="0.25">
      <c r="B210" s="42" t="s">
        <v>179</v>
      </c>
      <c r="C210" s="42">
        <v>8</v>
      </c>
      <c r="D210" s="91" t="s">
        <v>19</v>
      </c>
      <c r="E210" s="37" t="s">
        <v>20</v>
      </c>
      <c r="F210" s="109">
        <v>2022</v>
      </c>
      <c r="G210" s="42">
        <v>2023</v>
      </c>
      <c r="H210" s="47" t="s">
        <v>65</v>
      </c>
      <c r="I210" s="47">
        <v>39.615517338579501</v>
      </c>
      <c r="J210" s="47">
        <v>-84.6614514643706</v>
      </c>
      <c r="K210" s="48">
        <v>4</v>
      </c>
      <c r="L210" s="48" t="str">
        <f t="shared" si="3"/>
        <v>Preble County  -   Site: SR 127 Pollinator Sites, Field #5</v>
      </c>
    </row>
    <row r="211" spans="2:12" x14ac:dyDescent="0.25">
      <c r="B211" s="42" t="s">
        <v>179</v>
      </c>
      <c r="C211" s="42">
        <v>8</v>
      </c>
      <c r="D211" s="91" t="s">
        <v>22</v>
      </c>
      <c r="E211" s="37" t="s">
        <v>144</v>
      </c>
      <c r="F211" s="42">
        <v>2022</v>
      </c>
      <c r="G211" s="42">
        <v>2023</v>
      </c>
      <c r="H211" s="47" t="s">
        <v>58</v>
      </c>
      <c r="I211" s="47">
        <v>39.382850068529002</v>
      </c>
      <c r="J211" s="47">
        <v>-84.218896844146698</v>
      </c>
      <c r="K211" s="48">
        <v>4</v>
      </c>
      <c r="L211" s="48" t="str">
        <f t="shared" si="3"/>
        <v>Warren County  -   Site: I-71 and SR 48., Field #1</v>
      </c>
    </row>
    <row r="212" spans="2:12" x14ac:dyDescent="0.25">
      <c r="B212" s="42" t="s">
        <v>179</v>
      </c>
      <c r="C212" s="42">
        <v>8</v>
      </c>
      <c r="D212" s="91" t="s">
        <v>22</v>
      </c>
      <c r="E212" s="37" t="s">
        <v>144</v>
      </c>
      <c r="F212" s="42">
        <v>2022</v>
      </c>
      <c r="G212" s="42">
        <v>2023</v>
      </c>
      <c r="H212" s="47" t="s">
        <v>59</v>
      </c>
      <c r="I212" s="47">
        <v>39.383596395822501</v>
      </c>
      <c r="J212" s="47">
        <v>-84.217577197311499</v>
      </c>
      <c r="K212" s="48">
        <v>1.6</v>
      </c>
      <c r="L212" s="48" t="str">
        <f t="shared" si="3"/>
        <v>Warren County  -   Site: I-71 and SR 48., Field #2</v>
      </c>
    </row>
    <row r="213" spans="2:12" x14ac:dyDescent="0.25">
      <c r="B213" s="42" t="s">
        <v>179</v>
      </c>
      <c r="C213" s="42">
        <v>8</v>
      </c>
      <c r="D213" s="91" t="s">
        <v>22</v>
      </c>
      <c r="E213" s="38" t="s">
        <v>23</v>
      </c>
      <c r="F213" s="47">
        <v>2022</v>
      </c>
      <c r="G213" s="47">
        <v>2023</v>
      </c>
      <c r="H213" s="47" t="s">
        <v>58</v>
      </c>
      <c r="I213" s="47">
        <v>39.446685000000002</v>
      </c>
      <c r="J213" s="47">
        <v>-84.029595999999998</v>
      </c>
      <c r="K213" s="48">
        <v>1.5</v>
      </c>
      <c r="L213" s="48" t="str">
        <f t="shared" si="3"/>
        <v>Warren County  -   Site: I-71 NB, Field #1</v>
      </c>
    </row>
    <row r="214" spans="2:12" x14ac:dyDescent="0.25">
      <c r="B214" s="42" t="s">
        <v>179</v>
      </c>
      <c r="C214" s="42">
        <v>8</v>
      </c>
      <c r="D214" s="91" t="s">
        <v>22</v>
      </c>
      <c r="E214" s="38" t="s">
        <v>24</v>
      </c>
      <c r="F214" s="42">
        <v>2022</v>
      </c>
      <c r="G214" s="42">
        <v>2023</v>
      </c>
      <c r="H214" s="47" t="s">
        <v>58</v>
      </c>
      <c r="I214" s="47">
        <v>39.358597091097998</v>
      </c>
      <c r="J214" s="47">
        <v>-84.261519554458701</v>
      </c>
      <c r="K214" s="48">
        <v>0.75</v>
      </c>
      <c r="L214" s="48" t="str">
        <f t="shared" si="3"/>
        <v>Warren County  -   Site: I-71 NB King Mills Road, Field #1</v>
      </c>
    </row>
    <row r="215" spans="2:12" x14ac:dyDescent="0.25">
      <c r="B215" s="42" t="s">
        <v>179</v>
      </c>
      <c r="C215" s="42">
        <v>8</v>
      </c>
      <c r="D215" s="91" t="s">
        <v>22</v>
      </c>
      <c r="E215" s="37" t="s">
        <v>145</v>
      </c>
      <c r="F215" s="42">
        <v>2022</v>
      </c>
      <c r="G215" s="42">
        <v>2023</v>
      </c>
      <c r="H215" s="47" t="s">
        <v>58</v>
      </c>
      <c r="I215" s="47">
        <v>39.493582883486198</v>
      </c>
      <c r="J215" s="47">
        <v>-84.322751078262399</v>
      </c>
      <c r="K215" s="48">
        <v>3.75</v>
      </c>
      <c r="L215" s="48" t="str">
        <f t="shared" si="3"/>
        <v>Warren County  -   Site: I-75 NB and SR 122., Field #1</v>
      </c>
    </row>
    <row r="216" spans="2:12" x14ac:dyDescent="0.25">
      <c r="B216" s="42" t="s">
        <v>179</v>
      </c>
      <c r="C216" s="42">
        <v>8</v>
      </c>
      <c r="D216" s="91" t="s">
        <v>22</v>
      </c>
      <c r="E216" s="37" t="s">
        <v>145</v>
      </c>
      <c r="F216" s="42">
        <v>2022</v>
      </c>
      <c r="G216" s="42">
        <v>2023</v>
      </c>
      <c r="H216" s="47" t="s">
        <v>59</v>
      </c>
      <c r="I216" s="47">
        <v>39.491678595882199</v>
      </c>
      <c r="J216" s="47">
        <v>-84.323030028000005</v>
      </c>
      <c r="K216" s="48">
        <v>3</v>
      </c>
      <c r="L216" s="48" t="str">
        <f t="shared" si="3"/>
        <v>Warren County  -   Site: I-75 NB and SR 122., Field #2</v>
      </c>
    </row>
    <row r="217" spans="2:12" x14ac:dyDescent="0.25">
      <c r="B217" s="77" t="s">
        <v>178</v>
      </c>
      <c r="C217" s="77">
        <v>9</v>
      </c>
      <c r="D217" s="92" t="s">
        <v>165</v>
      </c>
      <c r="E217" s="79" t="s">
        <v>166</v>
      </c>
      <c r="F217" s="78">
        <v>2022</v>
      </c>
      <c r="G217" s="78">
        <v>2023</v>
      </c>
      <c r="H217" s="80" t="s">
        <v>58</v>
      </c>
      <c r="I217" s="80">
        <v>39.045748677870698</v>
      </c>
      <c r="J217" s="80">
        <v>-82.614881215835595</v>
      </c>
      <c r="K217" s="81">
        <v>5.5</v>
      </c>
      <c r="L217" s="81" t="str">
        <f t="shared" si="3"/>
        <v>Jackson County  -   Site: US 35 and SR 32., Field #1</v>
      </c>
    </row>
    <row r="218" spans="2:12" x14ac:dyDescent="0.25">
      <c r="B218" s="77" t="s">
        <v>178</v>
      </c>
      <c r="C218" s="77">
        <v>9</v>
      </c>
      <c r="D218" s="92" t="s">
        <v>165</v>
      </c>
      <c r="E218" s="79" t="s">
        <v>166</v>
      </c>
      <c r="F218" s="78">
        <v>2022</v>
      </c>
      <c r="G218" s="78">
        <v>2023</v>
      </c>
      <c r="H218" s="80" t="s">
        <v>59</v>
      </c>
      <c r="I218" s="80">
        <v>39.044190487333097</v>
      </c>
      <c r="J218" s="80">
        <v>-82.613400636459502</v>
      </c>
      <c r="K218" s="81">
        <v>5.75</v>
      </c>
      <c r="L218" s="81" t="str">
        <f t="shared" si="3"/>
        <v>Jackson County  -   Site: US 35 and SR 32., Field #2</v>
      </c>
    </row>
    <row r="219" spans="2:12" x14ac:dyDescent="0.25">
      <c r="B219" s="77" t="s">
        <v>178</v>
      </c>
      <c r="C219" s="77">
        <v>9</v>
      </c>
      <c r="D219" s="92" t="s">
        <v>169</v>
      </c>
      <c r="E219" s="89" t="s">
        <v>170</v>
      </c>
      <c r="F219" s="78">
        <v>2022</v>
      </c>
      <c r="G219" s="80">
        <v>2023</v>
      </c>
      <c r="H219" s="80" t="s">
        <v>58</v>
      </c>
      <c r="I219" s="80">
        <v>39.390961936769301</v>
      </c>
      <c r="J219" s="80">
        <v>-82.968831007330706</v>
      </c>
      <c r="K219" s="81">
        <v>7.5</v>
      </c>
      <c r="L219" s="81" t="str">
        <f t="shared" si="3"/>
        <v>Ross County  -   Site: US 23 NB and N Bridge Street, Field #1</v>
      </c>
    </row>
    <row r="220" spans="2:12" x14ac:dyDescent="0.25">
      <c r="B220" s="77" t="s">
        <v>178</v>
      </c>
      <c r="C220" s="77">
        <v>9</v>
      </c>
      <c r="D220" s="92" t="s">
        <v>169</v>
      </c>
      <c r="E220" s="79" t="s">
        <v>175</v>
      </c>
      <c r="F220" s="78">
        <v>2022</v>
      </c>
      <c r="G220" s="80">
        <v>2023</v>
      </c>
      <c r="H220" s="80" t="s">
        <v>58</v>
      </c>
      <c r="I220" s="80">
        <v>39.364505074259199</v>
      </c>
      <c r="J220" s="80">
        <v>-82.966710623245902</v>
      </c>
      <c r="K220" s="81">
        <v>1.5</v>
      </c>
      <c r="L220" s="81" t="str">
        <f t="shared" si="3"/>
        <v>Ross County  -   Site: US 23 Old Rest Stops, Field #1</v>
      </c>
    </row>
    <row r="221" spans="2:12" x14ac:dyDescent="0.25">
      <c r="B221" s="77" t="s">
        <v>178</v>
      </c>
      <c r="C221" s="77">
        <v>9</v>
      </c>
      <c r="D221" s="92" t="s">
        <v>169</v>
      </c>
      <c r="E221" s="79" t="s">
        <v>175</v>
      </c>
      <c r="F221" s="78">
        <v>2022</v>
      </c>
      <c r="G221" s="80">
        <v>2023</v>
      </c>
      <c r="H221" s="80" t="s">
        <v>59</v>
      </c>
      <c r="I221" s="80">
        <v>39.363982503116901</v>
      </c>
      <c r="J221" s="80">
        <v>-82.966023977738004</v>
      </c>
      <c r="K221" s="81">
        <v>1.5</v>
      </c>
      <c r="L221" s="81" t="str">
        <f t="shared" si="3"/>
        <v>Ross County  -   Site: US 23 Old Rest Stops, Field #2</v>
      </c>
    </row>
    <row r="222" spans="2:12" x14ac:dyDescent="0.25">
      <c r="B222" s="77" t="s">
        <v>178</v>
      </c>
      <c r="C222" s="77">
        <v>9</v>
      </c>
      <c r="D222" s="92" t="s">
        <v>169</v>
      </c>
      <c r="E222" s="89" t="s">
        <v>171</v>
      </c>
      <c r="F222" s="80">
        <v>2022</v>
      </c>
      <c r="G222" s="80">
        <v>2023</v>
      </c>
      <c r="H222" s="80" t="s">
        <v>58</v>
      </c>
      <c r="I222" s="80">
        <v>39.314389574192298</v>
      </c>
      <c r="J222" s="80">
        <v>-82.930910542449496</v>
      </c>
      <c r="K222" s="81">
        <v>2.5</v>
      </c>
      <c r="L222" s="81" t="str">
        <f t="shared" si="3"/>
        <v>Ross County  -   Site: US 35 and Eastern Avenue, Field #1</v>
      </c>
    </row>
    <row r="223" spans="2:12" x14ac:dyDescent="0.25">
      <c r="B223" s="77" t="s">
        <v>178</v>
      </c>
      <c r="C223" s="77">
        <v>9</v>
      </c>
      <c r="D223" s="92" t="s">
        <v>169</v>
      </c>
      <c r="E223" s="90" t="s">
        <v>172</v>
      </c>
      <c r="F223" s="80">
        <v>2022</v>
      </c>
      <c r="G223" s="80">
        <v>2023</v>
      </c>
      <c r="H223" s="80" t="s">
        <v>58</v>
      </c>
      <c r="I223" s="80">
        <v>39.428283865473603</v>
      </c>
      <c r="J223" s="80">
        <v>-83.166900265342406</v>
      </c>
      <c r="K223" s="81">
        <v>1</v>
      </c>
      <c r="L223" s="81" t="str">
        <f t="shared" si="3"/>
        <v>Ross County  -   Site: US 35 and Frankfort Clarksburg Road, Field #1</v>
      </c>
    </row>
    <row r="224" spans="2:12" x14ac:dyDescent="0.25">
      <c r="B224" s="77" t="s">
        <v>178</v>
      </c>
      <c r="C224" s="77">
        <v>9</v>
      </c>
      <c r="D224" s="92" t="s">
        <v>169</v>
      </c>
      <c r="E224" s="90" t="s">
        <v>172</v>
      </c>
      <c r="F224" s="80">
        <v>2022</v>
      </c>
      <c r="G224" s="80">
        <v>2023</v>
      </c>
      <c r="H224" s="80" t="s">
        <v>59</v>
      </c>
      <c r="I224" s="80">
        <v>39.427931659895698</v>
      </c>
      <c r="J224" s="80">
        <v>-83.165736186629701</v>
      </c>
      <c r="K224" s="81">
        <v>1</v>
      </c>
      <c r="L224" s="81" t="str">
        <f t="shared" si="3"/>
        <v>Ross County  -   Site: US 35 and Frankfort Clarksburg Road, Field #2</v>
      </c>
    </row>
    <row r="225" spans="2:12" x14ac:dyDescent="0.25">
      <c r="B225" s="77" t="s">
        <v>178</v>
      </c>
      <c r="C225" s="77">
        <v>9</v>
      </c>
      <c r="D225" s="92" t="s">
        <v>169</v>
      </c>
      <c r="E225" s="90" t="s">
        <v>172</v>
      </c>
      <c r="F225" s="80">
        <v>2022</v>
      </c>
      <c r="G225" s="80">
        <v>2023</v>
      </c>
      <c r="H225" s="80" t="s">
        <v>63</v>
      </c>
      <c r="I225" s="80">
        <v>39.427065640963598</v>
      </c>
      <c r="J225" s="80">
        <v>-83.165999043113203</v>
      </c>
      <c r="K225" s="81">
        <v>1</v>
      </c>
      <c r="L225" s="81" t="str">
        <f t="shared" si="3"/>
        <v>Ross County  -   Site: US 35 and Frankfort Clarksburg Road, Field #3</v>
      </c>
    </row>
    <row r="226" spans="2:12" x14ac:dyDescent="0.25">
      <c r="B226" s="77" t="s">
        <v>178</v>
      </c>
      <c r="C226" s="77">
        <v>9</v>
      </c>
      <c r="D226" s="92" t="s">
        <v>169</v>
      </c>
      <c r="E226" s="90" t="s">
        <v>172</v>
      </c>
      <c r="F226" s="80">
        <v>2022</v>
      </c>
      <c r="G226" s="80">
        <v>2023</v>
      </c>
      <c r="H226" s="80" t="s">
        <v>64</v>
      </c>
      <c r="I226" s="80">
        <v>39.4275048672216</v>
      </c>
      <c r="J226" s="80">
        <v>-83.167173850661896</v>
      </c>
      <c r="K226" s="81">
        <v>1</v>
      </c>
      <c r="L226" s="81" t="str">
        <f t="shared" si="3"/>
        <v>Ross County  -   Site: US 35 and Frankfort Clarksburg Road, Field #4</v>
      </c>
    </row>
    <row r="227" spans="2:12" x14ac:dyDescent="0.25">
      <c r="B227" s="77" t="s">
        <v>178</v>
      </c>
      <c r="C227" s="77">
        <v>9</v>
      </c>
      <c r="D227" s="92" t="s">
        <v>169</v>
      </c>
      <c r="E227" s="89" t="s">
        <v>173</v>
      </c>
      <c r="F227" s="80">
        <v>2022</v>
      </c>
      <c r="G227" s="80">
        <v>2023</v>
      </c>
      <c r="H227" s="80" t="s">
        <v>58</v>
      </c>
      <c r="I227" s="80">
        <v>39.303011657218001</v>
      </c>
      <c r="J227" s="80">
        <v>-82.916895574187606</v>
      </c>
      <c r="K227" s="81">
        <v>1.25</v>
      </c>
      <c r="L227" s="81" t="str">
        <f t="shared" si="3"/>
        <v>Ross County  -   Site: US 35 and US 50, Field #1</v>
      </c>
    </row>
    <row r="228" spans="2:12" x14ac:dyDescent="0.25">
      <c r="B228" s="77" t="s">
        <v>178</v>
      </c>
      <c r="C228" s="77">
        <v>9</v>
      </c>
      <c r="D228" s="92" t="s">
        <v>169</v>
      </c>
      <c r="E228" s="79" t="s">
        <v>174</v>
      </c>
      <c r="F228" s="80">
        <v>2022</v>
      </c>
      <c r="G228" s="80">
        <v>2023</v>
      </c>
      <c r="H228" s="80" t="s">
        <v>58</v>
      </c>
      <c r="I228" s="80">
        <v>39.199923371478398</v>
      </c>
      <c r="J228" s="80">
        <v>-82.817008012007804</v>
      </c>
      <c r="K228" s="81">
        <v>1</v>
      </c>
      <c r="L228" s="81" t="str">
        <f t="shared" si="3"/>
        <v>Ross County  -   Site: US 35 and Vigo Road, Field #1</v>
      </c>
    </row>
    <row r="229" spans="2:12" x14ac:dyDescent="0.25">
      <c r="B229" s="77" t="s">
        <v>178</v>
      </c>
      <c r="C229" s="77">
        <v>9</v>
      </c>
      <c r="D229" s="92" t="s">
        <v>169</v>
      </c>
      <c r="E229" s="79" t="s">
        <v>174</v>
      </c>
      <c r="F229" s="80">
        <v>2022</v>
      </c>
      <c r="G229" s="80">
        <v>2023</v>
      </c>
      <c r="H229" s="80" t="s">
        <v>59</v>
      </c>
      <c r="I229" s="80">
        <v>39.199428671180598</v>
      </c>
      <c r="J229" s="80">
        <v>-82.815945857237807</v>
      </c>
      <c r="K229" s="81">
        <v>0.75</v>
      </c>
      <c r="L229" s="81" t="str">
        <f t="shared" si="3"/>
        <v>Ross County  -   Site: US 35 and Vigo Road, Field #2</v>
      </c>
    </row>
    <row r="230" spans="2:12" x14ac:dyDescent="0.25">
      <c r="B230" s="77" t="s">
        <v>178</v>
      </c>
      <c r="C230" s="77">
        <v>9</v>
      </c>
      <c r="D230" s="92" t="s">
        <v>169</v>
      </c>
      <c r="E230" s="79" t="s">
        <v>174</v>
      </c>
      <c r="F230" s="80">
        <v>2022</v>
      </c>
      <c r="G230" s="80">
        <v>2023</v>
      </c>
      <c r="H230" s="80" t="s">
        <v>63</v>
      </c>
      <c r="I230" s="80">
        <v>39.198642963547798</v>
      </c>
      <c r="J230" s="80">
        <v>-82.816541307639199</v>
      </c>
      <c r="K230" s="81">
        <v>1</v>
      </c>
      <c r="L230" s="81" t="str">
        <f t="shared" si="3"/>
        <v>Ross County  -   Site: US 35 and Vigo Road, Field #3</v>
      </c>
    </row>
    <row r="231" spans="2:12" x14ac:dyDescent="0.25">
      <c r="B231" s="77" t="s">
        <v>178</v>
      </c>
      <c r="C231" s="77">
        <v>9</v>
      </c>
      <c r="D231" s="92" t="s">
        <v>169</v>
      </c>
      <c r="E231" s="79" t="s">
        <v>174</v>
      </c>
      <c r="F231" s="80">
        <v>2022</v>
      </c>
      <c r="G231" s="80">
        <v>2023</v>
      </c>
      <c r="H231" s="80" t="s">
        <v>64</v>
      </c>
      <c r="I231" s="80">
        <v>39.199141826555298</v>
      </c>
      <c r="J231" s="80">
        <v>-82.817480080794496</v>
      </c>
      <c r="K231" s="81">
        <v>1</v>
      </c>
      <c r="L231" s="81" t="str">
        <f t="shared" si="3"/>
        <v>Ross County  -   Site: US 35 and Vigo Road, Field #4</v>
      </c>
    </row>
    <row r="232" spans="2:12" x14ac:dyDescent="0.25">
      <c r="B232" s="82" t="s">
        <v>178</v>
      </c>
      <c r="C232" s="82">
        <v>10</v>
      </c>
      <c r="D232" s="93" t="s">
        <v>25</v>
      </c>
      <c r="E232" s="84" t="s">
        <v>72</v>
      </c>
      <c r="F232" s="85">
        <v>2022</v>
      </c>
      <c r="G232" s="85">
        <v>2023</v>
      </c>
      <c r="H232" s="85" t="s">
        <v>58</v>
      </c>
      <c r="I232" s="85">
        <v>39.238734993769597</v>
      </c>
      <c r="J232" s="85">
        <v>-82.075279201171199</v>
      </c>
      <c r="K232" s="86">
        <v>2</v>
      </c>
      <c r="L232" s="86" t="str">
        <f t="shared" si="3"/>
        <v>Athens County  -   Site: US 33 SB Pleasanton Roads, Field #1</v>
      </c>
    </row>
    <row r="233" spans="2:12" x14ac:dyDescent="0.25">
      <c r="B233" s="82" t="s">
        <v>178</v>
      </c>
      <c r="C233" s="82">
        <v>10</v>
      </c>
      <c r="D233" s="93" t="s">
        <v>167</v>
      </c>
      <c r="E233" s="87" t="s">
        <v>168</v>
      </c>
      <c r="F233" s="83">
        <v>2022</v>
      </c>
      <c r="G233" s="83">
        <v>2023</v>
      </c>
      <c r="H233" s="85" t="s">
        <v>58</v>
      </c>
      <c r="I233" s="85">
        <v>38.883800361215698</v>
      </c>
      <c r="J233" s="85">
        <v>-82.332569526233002</v>
      </c>
      <c r="K233" s="86">
        <v>1</v>
      </c>
      <c r="L233" s="86" t="str">
        <f t="shared" si="3"/>
        <v>Gallia County  -   Site: Gallia Rest Stops, Field #1</v>
      </c>
    </row>
    <row r="234" spans="2:12" x14ac:dyDescent="0.25">
      <c r="B234" s="82" t="s">
        <v>178</v>
      </c>
      <c r="C234" s="82">
        <v>10</v>
      </c>
      <c r="D234" s="93" t="s">
        <v>167</v>
      </c>
      <c r="E234" s="87" t="s">
        <v>168</v>
      </c>
      <c r="F234" s="83">
        <v>2022</v>
      </c>
      <c r="G234" s="83">
        <v>2023</v>
      </c>
      <c r="H234" s="85" t="s">
        <v>59</v>
      </c>
      <c r="I234" s="85">
        <v>38.8840488193255</v>
      </c>
      <c r="J234" s="85">
        <v>-82.332330809630704</v>
      </c>
      <c r="K234" s="86">
        <v>0.25</v>
      </c>
      <c r="L234" s="86" t="str">
        <f t="shared" si="3"/>
        <v>Gallia County  -   Site: Gallia Rest Stops, Field #2</v>
      </c>
    </row>
    <row r="235" spans="2:12" x14ac:dyDescent="0.25">
      <c r="B235" s="82" t="s">
        <v>178</v>
      </c>
      <c r="C235" s="82">
        <v>10</v>
      </c>
      <c r="D235" s="93" t="s">
        <v>167</v>
      </c>
      <c r="E235" s="87" t="s">
        <v>168</v>
      </c>
      <c r="F235" s="83">
        <v>2022</v>
      </c>
      <c r="G235" s="83">
        <v>2023</v>
      </c>
      <c r="H235" s="85" t="s">
        <v>63</v>
      </c>
      <c r="I235" s="85">
        <v>38.8838191521955</v>
      </c>
      <c r="J235" s="85">
        <v>-82.333336638011005</v>
      </c>
      <c r="K235" s="88">
        <v>2.8000000000000001E-2</v>
      </c>
      <c r="L235" s="88" t="str">
        <f t="shared" si="3"/>
        <v>Gallia County  -   Site: Gallia Rest Stops, Field #3</v>
      </c>
    </row>
    <row r="236" spans="2:12" x14ac:dyDescent="0.25">
      <c r="B236" s="82" t="s">
        <v>178</v>
      </c>
      <c r="C236" s="82">
        <v>10</v>
      </c>
      <c r="D236" s="93" t="s">
        <v>167</v>
      </c>
      <c r="E236" s="87" t="s">
        <v>168</v>
      </c>
      <c r="F236" s="83">
        <v>2022</v>
      </c>
      <c r="G236" s="83">
        <v>2023</v>
      </c>
      <c r="H236" s="85" t="s">
        <v>64</v>
      </c>
      <c r="I236" s="85">
        <v>38.881791785601003</v>
      </c>
      <c r="J236" s="85">
        <v>-82.3333768711462</v>
      </c>
      <c r="K236" s="88">
        <v>2.8000000000000001E-2</v>
      </c>
      <c r="L236" s="88" t="str">
        <f t="shared" si="3"/>
        <v>Gallia County  -   Site: Gallia Rest Stops, Field #4</v>
      </c>
    </row>
    <row r="237" spans="2:12" x14ac:dyDescent="0.25">
      <c r="B237" s="82" t="s">
        <v>178</v>
      </c>
      <c r="C237" s="82">
        <v>10</v>
      </c>
      <c r="D237" s="93" t="s">
        <v>167</v>
      </c>
      <c r="E237" s="87" t="s">
        <v>168</v>
      </c>
      <c r="F237" s="83">
        <v>2022</v>
      </c>
      <c r="G237" s="83">
        <v>2023</v>
      </c>
      <c r="H237" s="85" t="s">
        <v>65</v>
      </c>
      <c r="I237" s="85">
        <v>38.881683212328603</v>
      </c>
      <c r="J237" s="85">
        <v>-82.332019673385105</v>
      </c>
      <c r="K237" s="86">
        <v>0.7</v>
      </c>
      <c r="L237" s="86" t="str">
        <f t="shared" si="3"/>
        <v>Gallia County  -   Site: Gallia Rest Stops, Field #5</v>
      </c>
    </row>
    <row r="238" spans="2:12" x14ac:dyDescent="0.25">
      <c r="B238" s="82" t="s">
        <v>178</v>
      </c>
      <c r="C238" s="82">
        <v>10</v>
      </c>
      <c r="D238" s="93" t="s">
        <v>167</v>
      </c>
      <c r="E238" s="87" t="s">
        <v>168</v>
      </c>
      <c r="F238" s="83">
        <v>2022</v>
      </c>
      <c r="G238" s="83">
        <v>2023</v>
      </c>
      <c r="H238" s="85" t="s">
        <v>66</v>
      </c>
      <c r="I238" s="85">
        <v>38.8818251927283</v>
      </c>
      <c r="J238" s="85">
        <v>-82.3345033989321</v>
      </c>
      <c r="K238" s="86">
        <v>0.3</v>
      </c>
      <c r="L238" s="86" t="str">
        <f t="shared" si="3"/>
        <v>Gallia County  -   Site: Gallia Rest Stops, Field #6</v>
      </c>
    </row>
    <row r="239" spans="2:12" x14ac:dyDescent="0.25">
      <c r="B239" s="71" t="s">
        <v>181</v>
      </c>
      <c r="C239" s="71">
        <v>12</v>
      </c>
      <c r="D239" s="104" t="s">
        <v>118</v>
      </c>
      <c r="E239" s="72" t="s">
        <v>119</v>
      </c>
      <c r="F239" s="73">
        <v>2022</v>
      </c>
      <c r="G239" s="73">
        <v>2023</v>
      </c>
      <c r="H239" s="73" t="s">
        <v>58</v>
      </c>
      <c r="I239" s="73">
        <v>41.531346220751601</v>
      </c>
      <c r="J239" s="73">
        <v>-81.650710231704807</v>
      </c>
      <c r="K239" s="74">
        <v>2</v>
      </c>
      <c r="L239" s="74" t="str">
        <f t="shared" si="3"/>
        <v>Cuyahoga County  -   Site: I-90 TV Station, Field #1</v>
      </c>
    </row>
    <row r="240" spans="2:12" x14ac:dyDescent="0.25">
      <c r="B240" s="71" t="s">
        <v>181</v>
      </c>
      <c r="C240" s="71">
        <v>12</v>
      </c>
      <c r="D240" s="104" t="s">
        <v>120</v>
      </c>
      <c r="E240" s="72" t="s">
        <v>121</v>
      </c>
      <c r="F240" s="73">
        <v>2022</v>
      </c>
      <c r="G240" s="73">
        <v>2023</v>
      </c>
      <c r="H240" s="73" t="s">
        <v>58</v>
      </c>
      <c r="I240" s="73">
        <v>41.670356270933198</v>
      </c>
      <c r="J240" s="73">
        <v>-81.2483147224428</v>
      </c>
      <c r="K240" s="74">
        <v>1.5</v>
      </c>
      <c r="L240" s="74" t="str">
        <f t="shared" si="3"/>
        <v>Lake County  -   Site: SR 44 and I-90, Field #1</v>
      </c>
    </row>
  </sheetData>
  <sheetProtection algorithmName="SHA-512" hashValue="HRCFGn5hqc4PlgEfwpWonEhtMxCtORwS4HU+abREJc0QCg5yP1IvqodMu3SccUpCQVUNVbwhIe21jkp6VyV1Lw==" saltValue="n8wVV4XUT80IhpmTSJvOHw==" spinCount="100000" sheet="1" objects="1" scenarios="1"/>
  <autoFilter ref="B7:K7" xr:uid="{00000000-0001-0000-0C00-000000000000}"/>
  <sortState xmlns:xlrd2="http://schemas.microsoft.com/office/spreadsheetml/2017/richdata2" ref="B8:L240">
    <sortCondition ref="C8:C240"/>
    <sortCondition ref="D8:D240"/>
    <sortCondition ref="E8:E240"/>
    <sortCondition ref="H8:H240"/>
  </sortState>
  <mergeCells count="4">
    <mergeCell ref="B1:L1"/>
    <mergeCell ref="B2:C2"/>
    <mergeCell ref="B4:L5"/>
    <mergeCell ref="D2:L2"/>
  </mergeCells>
  <hyperlinks>
    <hyperlink ref="B4:L5" r:id="rId1" display="CLICK HERE  TO VIEW INTERACTIVE MAP OF POLLINATOR SITES" xr:uid="{E746FB68-2046-4761-96F1-9BB571E7C153}"/>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AA6ED77E5F0E43975156798AFC65E5" ma:contentTypeVersion="2" ma:contentTypeDescription="Create a new document." ma:contentTypeScope="" ma:versionID="b1bc4de0008551ea2d61c8d56c704026">
  <xsd:schema xmlns:xsd="http://www.w3.org/2001/XMLSchema" xmlns:xs="http://www.w3.org/2001/XMLSchema" xmlns:p="http://schemas.microsoft.com/office/2006/metadata/properties" xmlns:ns2="cdf5cfbf-cf86-4eb7-ac31-a9fd0075546e" targetNamespace="http://schemas.microsoft.com/office/2006/metadata/properties" ma:root="true" ma:fieldsID="44cc87988aa8af46f8a0d358e4a29b92" ns2:_="">
    <xsd:import namespace="cdf5cfbf-cf86-4eb7-ac31-a9fd0075546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f5cfbf-cf86-4eb7-ac31-a9fd0075546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723760B-CE59-4C32-9963-7BA72C81EA18}"/>
</file>

<file path=customXml/itemProps2.xml><?xml version="1.0" encoding="utf-8"?>
<ds:datastoreItem xmlns:ds="http://schemas.openxmlformats.org/officeDocument/2006/customXml" ds:itemID="{97973D64-1B63-4F0F-B9DE-5E35A829BCE7}">
  <ds:schemaRefs>
    <ds:schemaRef ds:uri="http://schemas.microsoft.com/sharepoint/v3/contenttype/forms"/>
  </ds:schemaRefs>
</ds:datastoreItem>
</file>

<file path=customXml/itemProps3.xml><?xml version="1.0" encoding="utf-8"?>
<ds:datastoreItem xmlns:ds="http://schemas.openxmlformats.org/officeDocument/2006/customXml" ds:itemID="{AEB4C118-6804-465B-B508-84F190D35DA2}">
  <ds:schemaRefs>
    <ds:schemaRef ds:uri="http://schemas.microsoft.com/office/2006/metadata/longProperties"/>
  </ds:schemaRefs>
</ds:datastoreItem>
</file>

<file path=customXml/itemProps4.xml><?xml version="1.0" encoding="utf-8"?>
<ds:datastoreItem xmlns:ds="http://schemas.openxmlformats.org/officeDocument/2006/customXml" ds:itemID="{718A09A2-EB05-471D-B305-6719DE371D8A}">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6a2368ab-a432-4923-944c-869de255f87a"/>
    <ds:schemaRef ds:uri="http://purl.org/dc/terms/"/>
    <ds:schemaRef ds:uri="http://schemas.openxmlformats.org/package/2006/metadata/core-properties"/>
    <ds:schemaRef ds:uri="2cfc50fe-988a-4787-b24b-685a9b17922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VENDOR INFORMATION</vt:lpstr>
      <vt:lpstr>BID SHEET EXAMPLE</vt:lpstr>
      <vt:lpstr>NORTHWEST REGION</vt:lpstr>
      <vt:lpstr>SOUTHWEST REGION</vt:lpstr>
      <vt:lpstr>NORTHEAST REGION</vt:lpstr>
      <vt:lpstr>SOUTHEAST REGION</vt:lpstr>
      <vt:lpstr>Miscellaneous Charges</vt:lpstr>
      <vt:lpstr>All Site Listings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Pollinator Habitat Site Preparation</dc:title>
  <dc:subject>Pollinator Habitat Site Preparation</dc:subject>
  <dc:creator>Joel Hunt</dc:creator>
  <cp:lastModifiedBy>Alatsis, Dean</cp:lastModifiedBy>
  <dcterms:created xsi:type="dcterms:W3CDTF">2019-08-08T17:34:07Z</dcterms:created>
  <dcterms:modified xsi:type="dcterms:W3CDTF">2022-07-27T16:12:16Z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0x01010063AA6ED77E5F0E43975156798AFC65E5</vt:lpwstr>
  </property>
</Properties>
</file>