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1\074-21\"/>
    </mc:Choice>
  </mc:AlternateContent>
  <xr:revisionPtr revIDLastSave="0" documentId="13_ncr:1_{417DC8B7-7BC2-478A-A502-114F325E2E20}" xr6:coauthVersionLast="45" xr6:coauthVersionMax="45" xr10:uidLastSave="{00000000-0000-0000-0000-000000000000}"/>
  <bookViews>
    <workbookView xWindow="1140" yWindow="1140" windowWidth="14400" windowHeight="7360" xr2:uid="{00000000-000D-0000-FFFF-FFFF00000000}"/>
  </bookViews>
  <sheets>
    <sheet name="Vendors" sheetId="8" r:id="rId1"/>
    <sheet name="Vendor Contacts" sheetId="2" r:id="rId2"/>
    <sheet name="References" sheetId="7" r:id="rId3"/>
    <sheet name="074 Pricing" sheetId="1" r:id="rId4"/>
    <sheet name="Additional Quoted Services" sheetId="4" r:id="rId5"/>
    <sheet name="Vendor Owned Equipmen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6" i="1"/>
  <c r="I20" i="1" s="1"/>
  <c r="B3" i="2"/>
  <c r="C3" i="1" s="1"/>
  <c r="B3" i="7" l="1"/>
  <c r="A1" i="7"/>
  <c r="A1" i="1"/>
  <c r="B3" i="6" l="1"/>
  <c r="A1" i="6"/>
  <c r="B3" i="4" l="1"/>
  <c r="A1" i="4" l="1"/>
</calcChain>
</file>

<file path=xl/sharedStrings.xml><?xml version="1.0" encoding="utf-8"?>
<sst xmlns="http://schemas.openxmlformats.org/spreadsheetml/2006/main" count="174" uniqueCount="134">
  <si>
    <t>Dates</t>
  </si>
  <si>
    <t xml:space="preserve">Unit Price </t>
  </si>
  <si>
    <t>Plant bed edges and tree rings</t>
  </si>
  <si>
    <t>April 15 to May 10</t>
  </si>
  <si>
    <t>Aeration</t>
  </si>
  <si>
    <t>Fall to Oct. 10</t>
  </si>
  <si>
    <t>Spring to May 20</t>
  </si>
  <si>
    <t>April, May, June, July, Aug,  Sept and Oct</t>
  </si>
  <si>
    <t>Sidewalks, curb lines and slabs (once per month)</t>
  </si>
  <si>
    <t>April 1 - August 31st</t>
  </si>
  <si>
    <t>Service</t>
  </si>
  <si>
    <t>Description</t>
  </si>
  <si>
    <t>Award will be made on the LUMP SUM Total for the two (2) year contract term of:</t>
  </si>
  <si>
    <t>Est. Qty.</t>
  </si>
  <si>
    <t>Max Qty</t>
  </si>
  <si>
    <t>Perennial Plantings - $1000/Year Allowance</t>
  </si>
  <si>
    <t>Annual Plantings - $1000/Year Allowance</t>
  </si>
  <si>
    <t>Bid Line</t>
  </si>
  <si>
    <t>Removal/Replacement - $500/Year Allowance</t>
  </si>
  <si>
    <t>Repair grass areas - per square foot</t>
  </si>
  <si>
    <t>PRICING</t>
  </si>
  <si>
    <t>Vendor Contacts</t>
  </si>
  <si>
    <t>Vendor:</t>
  </si>
  <si>
    <t>Position/Function</t>
  </si>
  <si>
    <t>Name</t>
  </si>
  <si>
    <t>Email Address</t>
  </si>
  <si>
    <t>Telephone Number</t>
  </si>
  <si>
    <t>Alternate/Other Telephone Number</t>
  </si>
  <si>
    <t>Item #1</t>
  </si>
  <si>
    <t>Item #2</t>
  </si>
  <si>
    <t>Position Title(s)</t>
  </si>
  <si>
    <t>Hourly Rate</t>
  </si>
  <si>
    <t>Vendor specified markup, not to exceed 15%, on vendor supplied materials and supplies</t>
  </si>
  <si>
    <t>Pre-Season Cleanup</t>
  </si>
  <si>
    <t>March 1 - April 30</t>
  </si>
  <si>
    <t>When Required</t>
  </si>
  <si>
    <t>April 1 to Nov. 30</t>
  </si>
  <si>
    <t>Late Fall</t>
  </si>
  <si>
    <t>End of Season Cleanup</t>
  </si>
  <si>
    <t>November 15 to December 15</t>
  </si>
  <si>
    <t>Install Dark Hardwood Mulch 7,250 SF w/cleanup (Labor Only)</t>
  </si>
  <si>
    <t>1705 N. McCullough Street Mowing/Trimming (8 acres)</t>
  </si>
  <si>
    <t>1885 N. McCullough Street Mowing/Trimming (7.75 Acres)</t>
  </si>
  <si>
    <t>Mulch Material - $3000/Year Allowance</t>
  </si>
  <si>
    <t>Vendor Owned Equipment</t>
  </si>
  <si>
    <t>Equipment Description</t>
  </si>
  <si>
    <t>Daily Rate</t>
  </si>
  <si>
    <t>Weekly Rate</t>
  </si>
  <si>
    <t>Hand pull or spray</t>
  </si>
  <si>
    <t>May 1 to Oct. 31</t>
  </si>
  <si>
    <t>Submit below a list of vendor contacts with position/function, name, email address, telephone number and alternate telephone number for the appropriate staff at each location that will service the sites listed in the specifications (see Section 6.9 of the Specifications)</t>
  </si>
  <si>
    <t>6.1 Pre-Season Cleanup</t>
  </si>
  <si>
    <t>6.2 Edging</t>
  </si>
  <si>
    <t>6.3 Mulch</t>
  </si>
  <si>
    <t>6.5 Weeding</t>
  </si>
  <si>
    <t>6.6.2 Turf Management</t>
  </si>
  <si>
    <t>6.6.3 Turf Management</t>
  </si>
  <si>
    <t>6.6.4 Turf Management</t>
  </si>
  <si>
    <t>6.7.1 Planting</t>
  </si>
  <si>
    <t>6.7.2 Planting</t>
  </si>
  <si>
    <t>6.7.3 Replacement Plantings</t>
  </si>
  <si>
    <t>6.8 End of Season Cleanup</t>
  </si>
  <si>
    <t>Additional Quoted Services Labor Rates</t>
  </si>
  <si>
    <t>Vendor References</t>
  </si>
  <si>
    <t>Vendor Name:</t>
  </si>
  <si>
    <t>Organization</t>
  </si>
  <si>
    <t>Address</t>
  </si>
  <si>
    <t>Submit below the the name, email address, organization name, address, telephone numbers of at least three (3) references with whom they have provided public improvement and emergency maintenance and/or repairs to in the last five (5) years (see Section 12 of the Specifications).</t>
  </si>
  <si>
    <t>Line Item Total</t>
  </si>
  <si>
    <t>074-21 DISTRICT 1 HEADQUARTERS LAWNCARE SERVICES   09/22/2020</t>
  </si>
  <si>
    <t>STATE OF OHIO</t>
  </si>
  <si>
    <t>Director of Transportation</t>
  </si>
  <si>
    <t>Award Date</t>
  </si>
  <si>
    <t>Invitation</t>
  </si>
  <si>
    <t>Single</t>
  </si>
  <si>
    <t>Opened</t>
  </si>
  <si>
    <t>Location</t>
  </si>
  <si>
    <t>Commodity</t>
  </si>
  <si>
    <t>Threshold</t>
  </si>
  <si>
    <t>Vendor Information</t>
  </si>
  <si>
    <t>Remit to Address</t>
  </si>
  <si>
    <t>Link to Bid</t>
  </si>
  <si>
    <t>Included on Pricing Tab</t>
  </si>
  <si>
    <t>074-21</t>
  </si>
  <si>
    <t>District 1</t>
  </si>
  <si>
    <t>District 1 Lawncare Services</t>
  </si>
  <si>
    <t>Croy's Mowing, LTD</t>
  </si>
  <si>
    <t>525 N. Thomas St.</t>
  </si>
  <si>
    <t>Ottawa, OH 45875</t>
  </si>
  <si>
    <t>Lyle Croy</t>
  </si>
  <si>
    <t>419-523-5884</t>
  </si>
  <si>
    <t>OAKS ID: 0000246329</t>
  </si>
  <si>
    <t>dcroy@woh.rr.com</t>
  </si>
  <si>
    <t>Manager</t>
  </si>
  <si>
    <t>lylecroy@croysmowing.com</t>
  </si>
  <si>
    <t>419-969-0671</t>
  </si>
  <si>
    <t>Don Croy</t>
  </si>
  <si>
    <t>419-969-0669</t>
  </si>
  <si>
    <t>Billing/Accounts Payable</t>
  </si>
  <si>
    <t>Teresa Croy</t>
  </si>
  <si>
    <t>Gina Riepenhoff</t>
  </si>
  <si>
    <t>Crew Leader/Supervisor</t>
  </si>
  <si>
    <t>Ian Gyetvai</t>
  </si>
  <si>
    <t>Dennis Ricker</t>
  </si>
  <si>
    <t>Mark Vandemark</t>
  </si>
  <si>
    <t>mark.vandemark@dot.ohio.gov</t>
  </si>
  <si>
    <t>ODOT District 1</t>
  </si>
  <si>
    <t>1705 N McCullough St, Lima OH 45801</t>
  </si>
  <si>
    <t>419-905-8775</t>
  </si>
  <si>
    <t>Joe Cockerell</t>
  </si>
  <si>
    <t>cockerel@gdls.com</t>
  </si>
  <si>
    <t>General Dynamics Land Systems</t>
  </si>
  <si>
    <t>1161 Buckeye Road, Lima OH 45804</t>
  </si>
  <si>
    <t>419-516-3687</t>
  </si>
  <si>
    <t>Brad Crawford</t>
  </si>
  <si>
    <t>bcrawfo1@ford.com</t>
  </si>
  <si>
    <t>Ford Lima Engine Plant</t>
  </si>
  <si>
    <t>1155 Bible Road, Lima OH 45801</t>
  </si>
  <si>
    <t>419-371-0404</t>
  </si>
  <si>
    <t>Scott Graham</t>
  </si>
  <si>
    <t>d.scott.graham@huskyenergy.com</t>
  </si>
  <si>
    <t>Husky Lima Refinery</t>
  </si>
  <si>
    <t>1150 S Metcalf, Lima OH 45804</t>
  </si>
  <si>
    <t>419-226-2718</t>
  </si>
  <si>
    <t>Pricing for edging beds, tree rings and sidewalks/curbs is included in the mowing prices</t>
  </si>
  <si>
    <t>Supervisor/Crew Leader</t>
  </si>
  <si>
    <t>Crew Members</t>
  </si>
  <si>
    <t>Toro 4100D 10'6"</t>
  </si>
  <si>
    <t>per hour</t>
  </si>
  <si>
    <t>Exmark 60" Ultra Cut</t>
  </si>
  <si>
    <t xml:space="preserve">per hour </t>
  </si>
  <si>
    <t>Tractor (Loader, etc.)</t>
  </si>
  <si>
    <t>Award Contract to Croy's Mowing LTD.</t>
  </si>
  <si>
    <t>Effective 1/1/21 through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</si>
</sst>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3333FF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1"/>
    <xf numFmtId="0" fontId="8" fillId="0" borderId="20" xfId="1" applyFont="1" applyFill="1" applyBorder="1" applyAlignment="1" applyProtection="1">
      <alignment horizontal="center" vertical="center"/>
    </xf>
    <xf numFmtId="0" fontId="7" fillId="6" borderId="7" xfId="2" applyFont="1" applyFill="1" applyBorder="1" applyAlignment="1" applyProtection="1">
      <alignment horizontal="center" vertical="center"/>
    </xf>
    <xf numFmtId="0" fontId="7" fillId="6" borderId="7" xfId="2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</xf>
    <xf numFmtId="0" fontId="11" fillId="6" borderId="21" xfId="1" applyFont="1" applyFill="1" applyBorder="1" applyAlignment="1" applyProtection="1">
      <alignment horizontal="center" vertical="center" wrapText="1"/>
    </xf>
    <xf numFmtId="0" fontId="11" fillId="6" borderId="7" xfId="1" applyFont="1" applyFill="1" applyBorder="1" applyAlignment="1" applyProtection="1">
      <alignment horizontal="center" vertical="center" wrapText="1"/>
    </xf>
    <xf numFmtId="164" fontId="13" fillId="0" borderId="1" xfId="1" applyNumberFormat="1" applyFont="1" applyBorder="1" applyAlignment="1" applyProtection="1">
      <alignment horizontal="center" vertical="center" wrapText="1"/>
      <protection locked="0"/>
    </xf>
    <xf numFmtId="0" fontId="8" fillId="6" borderId="22" xfId="1" applyFont="1" applyFill="1" applyBorder="1" applyAlignment="1" applyProtection="1">
      <alignment vertical="center" wrapText="1"/>
    </xf>
    <xf numFmtId="10" fontId="12" fillId="0" borderId="7" xfId="1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164" fontId="3" fillId="0" borderId="6" xfId="0" applyNumberFormat="1" applyFont="1" applyBorder="1" applyAlignment="1" applyProtection="1">
      <alignment vertical="center" wrapText="1"/>
    </xf>
    <xf numFmtId="164" fontId="3" fillId="0" borderId="19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164" fontId="13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/>
    </xf>
    <xf numFmtId="0" fontId="8" fillId="0" borderId="7" xfId="1" applyFont="1" applyFill="1" applyBorder="1" applyAlignment="1" applyProtection="1">
      <alignment horizontal="right" vertical="center"/>
      <protection hidden="1"/>
    </xf>
    <xf numFmtId="0" fontId="8" fillId="6" borderId="7" xfId="1" applyFont="1" applyFill="1" applyBorder="1" applyAlignment="1" applyProtection="1">
      <alignment horizontal="center" vertical="center" wrapText="1"/>
    </xf>
    <xf numFmtId="49" fontId="10" fillId="0" borderId="7" xfId="1" applyNumberFormat="1" applyFont="1" applyBorder="1" applyAlignment="1" applyProtection="1">
      <alignment horizontal="left" vertical="center" wrapText="1"/>
      <protection locked="0"/>
    </xf>
    <xf numFmtId="49" fontId="10" fillId="0" borderId="7" xfId="1" applyNumberFormat="1" applyFont="1" applyBorder="1" applyAlignment="1" applyProtection="1">
      <alignment horizontal="center" vertical="center" wrapText="1"/>
      <protection locked="0"/>
    </xf>
    <xf numFmtId="49" fontId="15" fillId="0" borderId="7" xfId="1" applyNumberFormat="1" applyFont="1" applyBorder="1" applyAlignment="1" applyProtection="1">
      <alignment horizontal="left" vertical="center" wrapText="1"/>
      <protection locked="0"/>
    </xf>
    <xf numFmtId="0" fontId="6" fillId="0" borderId="7" xfId="1" applyFont="1" applyBorder="1"/>
    <xf numFmtId="0" fontId="5" fillId="0" borderId="7" xfId="1" applyBorder="1"/>
    <xf numFmtId="0" fontId="19" fillId="0" borderId="7" xfId="1" applyFont="1" applyBorder="1" applyAlignment="1">
      <alignment vertical="center"/>
    </xf>
    <xf numFmtId="0" fontId="22" fillId="0" borderId="7" xfId="1" applyFont="1" applyBorder="1" applyAlignment="1">
      <alignment vertical="center"/>
    </xf>
    <xf numFmtId="0" fontId="14" fillId="0" borderId="7" xfId="4" applyBorder="1" applyAlignment="1" applyProtection="1">
      <alignment vertical="center"/>
    </xf>
    <xf numFmtId="0" fontId="23" fillId="0" borderId="7" xfId="1" applyFont="1" applyBorder="1"/>
    <xf numFmtId="49" fontId="5" fillId="0" borderId="0" xfId="1" applyNumberFormat="1" applyAlignment="1">
      <alignment horizontal="left"/>
    </xf>
    <xf numFmtId="0" fontId="0" fillId="0" borderId="7" xfId="0" applyBorder="1"/>
    <xf numFmtId="0" fontId="16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4" fontId="19" fillId="0" borderId="7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14" fillId="0" borderId="7" xfId="4" applyNumberFormat="1" applyFill="1" applyBorder="1" applyAlignment="1" applyProtection="1">
      <alignment horizontal="left" vertical="center" wrapText="1"/>
      <protection locked="0"/>
    </xf>
    <xf numFmtId="49" fontId="14" fillId="0" borderId="7" xfId="4" applyNumberFormat="1" applyBorder="1" applyAlignment="1" applyProtection="1">
      <alignment horizontal="left" vertical="center" wrapText="1"/>
      <protection locked="0"/>
    </xf>
    <xf numFmtId="0" fontId="23" fillId="0" borderId="7" xfId="0" applyFont="1" applyBorder="1"/>
    <xf numFmtId="0" fontId="14" fillId="0" borderId="7" xfId="4" applyBorder="1" applyAlignment="1">
      <alignment vertical="center"/>
    </xf>
    <xf numFmtId="0" fontId="5" fillId="0" borderId="7" xfId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 vertical="top"/>
    </xf>
    <xf numFmtId="0" fontId="8" fillId="4" borderId="15" xfId="1" applyFont="1" applyFill="1" applyBorder="1" applyAlignment="1" applyProtection="1">
      <alignment horizontal="center" vertical="center"/>
    </xf>
    <xf numFmtId="0" fontId="8" fillId="4" borderId="16" xfId="1" applyFont="1" applyFill="1" applyBorder="1" applyAlignment="1" applyProtection="1">
      <alignment horizontal="center" vertical="center"/>
    </xf>
    <xf numFmtId="0" fontId="8" fillId="4" borderId="17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left" vertical="center"/>
      <protection locked="0"/>
    </xf>
    <xf numFmtId="0" fontId="9" fillId="0" borderId="16" xfId="1" applyFont="1" applyFill="1" applyBorder="1" applyAlignment="1" applyProtection="1">
      <alignment horizontal="left" vertical="center"/>
      <protection locked="0"/>
    </xf>
    <xf numFmtId="0" fontId="9" fillId="0" borderId="17" xfId="1" applyFont="1" applyFill="1" applyBorder="1" applyAlignment="1" applyProtection="1">
      <alignment horizontal="left" vertical="center"/>
      <protection locked="0"/>
    </xf>
    <xf numFmtId="0" fontId="8" fillId="6" borderId="15" xfId="1" applyFont="1" applyFill="1" applyBorder="1" applyAlignment="1" applyProtection="1">
      <alignment horizontal="center" vertical="center" wrapText="1"/>
    </xf>
    <xf numFmtId="0" fontId="8" fillId="6" borderId="16" xfId="1" applyFont="1" applyFill="1" applyBorder="1" applyAlignment="1" applyProtection="1">
      <alignment horizontal="center" vertical="center" wrapText="1"/>
    </xf>
    <xf numFmtId="0" fontId="8" fillId="6" borderId="17" xfId="1" applyFont="1" applyFill="1" applyBorder="1" applyAlignment="1" applyProtection="1">
      <alignment horizontal="center" vertical="center" wrapText="1"/>
    </xf>
    <xf numFmtId="0" fontId="10" fillId="5" borderId="15" xfId="1" applyFont="1" applyFill="1" applyBorder="1" applyAlignment="1" applyProtection="1">
      <alignment horizontal="center" vertical="center" wrapText="1"/>
    </xf>
    <xf numFmtId="0" fontId="10" fillId="5" borderId="16" xfId="1" applyFont="1" applyFill="1" applyBorder="1" applyAlignment="1" applyProtection="1">
      <alignment horizontal="center" vertical="center" wrapText="1"/>
    </xf>
    <xf numFmtId="0" fontId="10" fillId="5" borderId="17" xfId="1" applyFont="1" applyFill="1" applyBorder="1" applyAlignment="1" applyProtection="1">
      <alignment horizontal="center" vertical="center" wrapText="1"/>
    </xf>
    <xf numFmtId="0" fontId="4" fillId="4" borderId="15" xfId="1" applyFont="1" applyFill="1" applyBorder="1" applyAlignment="1" applyProtection="1">
      <alignment horizontal="center" vertical="center"/>
    </xf>
    <xf numFmtId="0" fontId="4" fillId="4" borderId="16" xfId="1" applyFont="1" applyFill="1" applyBorder="1" applyAlignment="1" applyProtection="1">
      <alignment horizontal="center" vertical="center"/>
    </xf>
    <xf numFmtId="0" fontId="8" fillId="9" borderId="7" xfId="1" applyFont="1" applyFill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9" fillId="0" borderId="15" xfId="1" applyNumberFormat="1" applyFont="1" applyBorder="1" applyAlignment="1" applyProtection="1">
      <alignment horizontal="left" vertical="center"/>
    </xf>
    <xf numFmtId="0" fontId="9" fillId="0" borderId="16" xfId="1" applyNumberFormat="1" applyFont="1" applyBorder="1" applyAlignment="1" applyProtection="1">
      <alignment horizontal="left" vertical="center"/>
    </xf>
    <xf numFmtId="0" fontId="9" fillId="0" borderId="17" xfId="1" applyNumberFormat="1" applyFont="1" applyBorder="1" applyAlignment="1" applyProtection="1">
      <alignment horizontal="left" vertical="center"/>
    </xf>
    <xf numFmtId="0" fontId="8" fillId="6" borderId="7" xfId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center" vertical="center" wrapText="1"/>
    </xf>
    <xf numFmtId="0" fontId="10" fillId="8" borderId="7" xfId="1" applyFont="1" applyFill="1" applyBorder="1" applyAlignment="1" applyProtection="1"/>
    <xf numFmtId="0" fontId="0" fillId="5" borderId="7" xfId="0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right" vertical="center" wrapText="1"/>
    </xf>
    <xf numFmtId="0" fontId="3" fillId="0" borderId="25" xfId="0" applyFont="1" applyBorder="1" applyAlignment="1" applyProtection="1">
      <alignment horizontal="right" vertical="center" wrapText="1"/>
    </xf>
    <xf numFmtId="164" fontId="3" fillId="0" borderId="26" xfId="0" applyNumberFormat="1" applyFont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164" fontId="3" fillId="0" borderId="12" xfId="0" applyNumberFormat="1" applyFont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10" fillId="8" borderId="15" xfId="1" applyFont="1" applyFill="1" applyBorder="1" applyAlignment="1" applyProtection="1">
      <alignment horizontal="center" vertical="center" wrapText="1"/>
    </xf>
    <xf numFmtId="0" fontId="10" fillId="8" borderId="16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horizontal="left" vertical="center"/>
    </xf>
    <xf numFmtId="0" fontId="13" fillId="7" borderId="23" xfId="1" applyFont="1" applyFill="1" applyBorder="1" applyAlignment="1" applyProtection="1">
      <alignment horizontal="left" vertical="center" wrapText="1"/>
      <protection locked="0"/>
    </xf>
    <xf numFmtId="0" fontId="13" fillId="7" borderId="24" xfId="1" applyFont="1" applyFill="1" applyBorder="1" applyAlignment="1" applyProtection="1">
      <alignment horizontal="left" vertical="center" wrapText="1"/>
      <protection locked="0"/>
    </xf>
    <xf numFmtId="0" fontId="10" fillId="8" borderId="17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left" vertical="center"/>
    </xf>
    <xf numFmtId="0" fontId="17" fillId="0" borderId="7" xfId="0" applyFont="1" applyBorder="1"/>
  </cellXfs>
  <cellStyles count="5">
    <cellStyle name="Hyperlink" xfId="4" builtinId="8"/>
    <cellStyle name="Normal" xfId="0" builtinId="0"/>
    <cellStyle name="Normal 2" xfId="1" xr:uid="{00000000-0005-0000-0000-000002000000}"/>
    <cellStyle name="Normal 3 9" xfId="2" xr:uid="{00000000-0005-0000-0000-000003000000}"/>
    <cellStyle name="Percent 2" xfId="3" xr:uid="{00000000-0005-0000-0000-000004000000}"/>
  </cellStyles>
  <dxfs count="0"/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roy@woh.r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croy@woh.rr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dcroy@woh.rr.com" TargetMode="External"/><Relationship Id="rId1" Type="http://schemas.openxmlformats.org/officeDocument/2006/relationships/hyperlink" Target="mailto:lylecroy@croysmowing.com" TargetMode="External"/><Relationship Id="rId6" Type="http://schemas.openxmlformats.org/officeDocument/2006/relationships/hyperlink" Target="mailto:dcroy@woh.rr.com" TargetMode="External"/><Relationship Id="rId5" Type="http://schemas.openxmlformats.org/officeDocument/2006/relationships/hyperlink" Target="mailto:dcroy@woh.rr.com" TargetMode="External"/><Relationship Id="rId4" Type="http://schemas.openxmlformats.org/officeDocument/2006/relationships/hyperlink" Target="mailto:dcroy@woh.rr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ckerel@gdl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6264-4F33-4B0B-BD14-27C326F5A991}">
  <dimension ref="A1:F38"/>
  <sheetViews>
    <sheetView tabSelected="1" topLeftCell="A7" zoomScaleNormal="100" zoomScaleSheetLayoutView="100" workbookViewId="0">
      <selection activeCell="F13" sqref="F13"/>
    </sheetView>
  </sheetViews>
  <sheetFormatPr defaultColWidth="9.1796875" defaultRowHeight="12.5" x14ac:dyDescent="0.25"/>
  <cols>
    <col min="1" max="1" width="28.1796875" style="39" bestFit="1" customWidth="1"/>
    <col min="2" max="3" width="28.1796875" style="4" customWidth="1"/>
    <col min="4" max="4" width="10" style="4" customWidth="1"/>
    <col min="5" max="5" width="9.81640625" style="4" customWidth="1"/>
    <col min="6" max="7" width="10" style="4" bestFit="1" customWidth="1"/>
    <col min="8" max="16384" width="9.1796875" style="4"/>
  </cols>
  <sheetData>
    <row r="1" spans="1:6" ht="13" x14ac:dyDescent="0.3">
      <c r="A1" s="53"/>
      <c r="B1" s="53"/>
      <c r="C1" s="54" t="s">
        <v>70</v>
      </c>
      <c r="D1" s="54"/>
      <c r="E1" s="54"/>
      <c r="F1" s="54"/>
    </row>
    <row r="2" spans="1:6" x14ac:dyDescent="0.25">
      <c r="A2" s="53"/>
      <c r="B2" s="53"/>
      <c r="C2" s="53"/>
      <c r="D2" s="53"/>
      <c r="E2" s="53"/>
      <c r="F2" s="53"/>
    </row>
    <row r="3" spans="1:6" x14ac:dyDescent="0.25">
      <c r="A3" s="53"/>
      <c r="B3" s="53"/>
      <c r="C3" s="53"/>
      <c r="D3" s="53"/>
      <c r="E3" s="53"/>
      <c r="F3" s="53"/>
    </row>
    <row r="4" spans="1:6" x14ac:dyDescent="0.25">
      <c r="A4" s="53"/>
      <c r="B4" s="53"/>
      <c r="C4" s="53"/>
      <c r="D4" s="53"/>
      <c r="E4" s="53"/>
      <c r="F4" s="53"/>
    </row>
    <row r="5" spans="1:6" x14ac:dyDescent="0.25">
      <c r="A5" s="53"/>
      <c r="B5" s="53"/>
      <c r="C5" s="55" t="s">
        <v>71</v>
      </c>
      <c r="D5" s="55"/>
      <c r="E5" s="55"/>
      <c r="F5" s="55"/>
    </row>
    <row r="6" spans="1:6" x14ac:dyDescent="0.25">
      <c r="A6" s="53"/>
      <c r="B6" s="53"/>
      <c r="C6" s="53"/>
      <c r="D6" s="53"/>
      <c r="E6" s="53"/>
      <c r="F6" s="33" t="s">
        <v>72</v>
      </c>
    </row>
    <row r="7" spans="1:6" ht="13" x14ac:dyDescent="0.25">
      <c r="A7" s="40"/>
      <c r="B7" s="41" t="s">
        <v>73</v>
      </c>
      <c r="C7" s="42" t="s">
        <v>83</v>
      </c>
      <c r="D7" s="42" t="s">
        <v>74</v>
      </c>
      <c r="E7" s="40"/>
      <c r="F7" s="34"/>
    </row>
    <row r="8" spans="1:6" x14ac:dyDescent="0.25">
      <c r="A8" s="40"/>
      <c r="B8" s="43" t="s">
        <v>75</v>
      </c>
      <c r="C8" s="44">
        <v>44110</v>
      </c>
      <c r="D8" s="40"/>
      <c r="E8" s="40"/>
      <c r="F8" s="34"/>
    </row>
    <row r="9" spans="1:6" x14ac:dyDescent="0.25">
      <c r="A9" s="40"/>
      <c r="B9" s="43" t="s">
        <v>76</v>
      </c>
      <c r="C9" s="45" t="s">
        <v>84</v>
      </c>
      <c r="D9" s="40"/>
      <c r="E9" s="40"/>
      <c r="F9" s="34"/>
    </row>
    <row r="10" spans="1:6" x14ac:dyDescent="0.25">
      <c r="A10" s="40"/>
      <c r="B10" s="43" t="s">
        <v>77</v>
      </c>
      <c r="C10" s="45" t="s">
        <v>85</v>
      </c>
      <c r="D10" s="40"/>
      <c r="E10" s="40"/>
      <c r="F10" s="34"/>
    </row>
    <row r="11" spans="1:6" x14ac:dyDescent="0.25">
      <c r="A11" s="40"/>
      <c r="B11" s="46" t="s">
        <v>78</v>
      </c>
      <c r="C11" s="40"/>
      <c r="D11" s="40"/>
      <c r="E11" s="40"/>
      <c r="F11" s="34"/>
    </row>
    <row r="12" spans="1:6" ht="13" x14ac:dyDescent="0.3">
      <c r="A12" s="47" t="s">
        <v>83</v>
      </c>
      <c r="B12" s="40"/>
      <c r="C12" s="109" t="s">
        <v>133</v>
      </c>
      <c r="D12" s="40"/>
      <c r="E12" s="40"/>
      <c r="F12" s="34"/>
    </row>
    <row r="13" spans="1:6" x14ac:dyDescent="0.25">
      <c r="A13" s="40"/>
      <c r="B13" s="43" t="s">
        <v>79</v>
      </c>
      <c r="C13" s="43" t="s">
        <v>80</v>
      </c>
      <c r="D13" s="43" t="s">
        <v>81</v>
      </c>
      <c r="E13" s="40"/>
      <c r="F13" s="34"/>
    </row>
    <row r="14" spans="1:6" x14ac:dyDescent="0.25">
      <c r="A14" s="45" t="s">
        <v>86</v>
      </c>
      <c r="B14" s="48" t="s">
        <v>86</v>
      </c>
      <c r="C14" s="43" t="s">
        <v>82</v>
      </c>
      <c r="D14" s="40"/>
      <c r="E14" s="40"/>
      <c r="F14" s="34"/>
    </row>
    <row r="15" spans="1:6" x14ac:dyDescent="0.25">
      <c r="A15" s="45" t="s">
        <v>87</v>
      </c>
      <c r="B15" s="45" t="s">
        <v>87</v>
      </c>
      <c r="C15" s="40"/>
      <c r="D15" s="40"/>
      <c r="E15" s="40"/>
      <c r="F15" s="34"/>
    </row>
    <row r="16" spans="1:6" x14ac:dyDescent="0.25">
      <c r="A16" s="45" t="s">
        <v>88</v>
      </c>
      <c r="B16" s="45" t="s">
        <v>88</v>
      </c>
      <c r="C16" s="40"/>
      <c r="D16" s="40"/>
      <c r="E16" s="40"/>
      <c r="F16" s="34"/>
    </row>
    <row r="17" spans="1:6" ht="15.5" x14ac:dyDescent="0.35">
      <c r="A17" s="45" t="s">
        <v>89</v>
      </c>
      <c r="B17" s="45" t="s">
        <v>89</v>
      </c>
      <c r="C17" s="51" t="s">
        <v>132</v>
      </c>
      <c r="D17" s="40"/>
      <c r="E17" s="40"/>
      <c r="F17" s="34"/>
    </row>
    <row r="18" spans="1:6" x14ac:dyDescent="0.25">
      <c r="A18" s="45" t="s">
        <v>90</v>
      </c>
      <c r="B18" s="45" t="s">
        <v>90</v>
      </c>
      <c r="C18" s="40"/>
      <c r="D18" s="40"/>
      <c r="E18" s="40"/>
      <c r="F18" s="34"/>
    </row>
    <row r="19" spans="1:6" x14ac:dyDescent="0.25">
      <c r="A19" s="45" t="s">
        <v>91</v>
      </c>
      <c r="B19" s="40"/>
      <c r="C19" s="40"/>
      <c r="D19" s="40"/>
      <c r="E19" s="40"/>
      <c r="F19" s="34"/>
    </row>
    <row r="20" spans="1:6" x14ac:dyDescent="0.25">
      <c r="A20" s="52" t="s">
        <v>92</v>
      </c>
      <c r="B20" s="40"/>
      <c r="C20" s="40"/>
      <c r="D20" s="40"/>
      <c r="E20" s="40"/>
      <c r="F20" s="34"/>
    </row>
    <row r="21" spans="1:6" x14ac:dyDescent="0.25">
      <c r="A21" s="40"/>
      <c r="B21" s="48"/>
      <c r="C21" s="40"/>
      <c r="D21" s="40"/>
      <c r="E21" s="40"/>
      <c r="F21" s="34"/>
    </row>
    <row r="22" spans="1:6" x14ac:dyDescent="0.25">
      <c r="A22" s="45"/>
      <c r="B22" s="48"/>
      <c r="C22" s="43"/>
      <c r="D22" s="40"/>
      <c r="E22" s="40"/>
      <c r="F22" s="34"/>
    </row>
    <row r="23" spans="1:6" x14ac:dyDescent="0.25">
      <c r="A23" s="45"/>
      <c r="B23" s="45"/>
      <c r="C23" s="40"/>
      <c r="D23" s="40"/>
      <c r="E23" s="40"/>
      <c r="F23" s="34"/>
    </row>
    <row r="24" spans="1:6" x14ac:dyDescent="0.25">
      <c r="A24" s="45"/>
      <c r="B24" s="45"/>
      <c r="C24" s="40"/>
      <c r="D24" s="40"/>
      <c r="E24" s="40"/>
      <c r="F24" s="34"/>
    </row>
    <row r="25" spans="1:6" x14ac:dyDescent="0.25">
      <c r="A25" s="45"/>
      <c r="B25" s="45"/>
      <c r="C25" s="40"/>
      <c r="D25" s="40"/>
      <c r="E25" s="40"/>
      <c r="F25" s="34"/>
    </row>
    <row r="26" spans="1:6" x14ac:dyDescent="0.25">
      <c r="A26" s="45"/>
      <c r="B26" s="45"/>
      <c r="C26" s="40"/>
      <c r="D26" s="40"/>
      <c r="E26" s="40"/>
      <c r="F26" s="34"/>
    </row>
    <row r="27" spans="1:6" x14ac:dyDescent="0.25">
      <c r="A27" s="45"/>
      <c r="B27" s="40"/>
      <c r="C27" s="40"/>
      <c r="D27" s="40"/>
      <c r="E27" s="40"/>
      <c r="F27" s="34"/>
    </row>
    <row r="28" spans="1:6" x14ac:dyDescent="0.25">
      <c r="A28" s="45"/>
      <c r="B28" s="40"/>
      <c r="C28" s="40"/>
      <c r="D28" s="40"/>
      <c r="E28" s="40"/>
      <c r="F28" s="34"/>
    </row>
    <row r="29" spans="1:6" x14ac:dyDescent="0.25">
      <c r="A29" s="34"/>
      <c r="B29" s="36"/>
      <c r="C29" s="34"/>
      <c r="D29" s="34"/>
      <c r="E29" s="34"/>
      <c r="F29" s="34"/>
    </row>
    <row r="30" spans="1:6" x14ac:dyDescent="0.25">
      <c r="A30" s="35"/>
      <c r="B30" s="36"/>
      <c r="C30" s="37"/>
      <c r="D30" s="34"/>
      <c r="E30" s="34"/>
      <c r="F30" s="34"/>
    </row>
    <row r="31" spans="1:6" x14ac:dyDescent="0.25">
      <c r="A31" s="35"/>
      <c r="B31" s="35"/>
      <c r="C31" s="34"/>
      <c r="D31" s="34"/>
      <c r="E31" s="34"/>
      <c r="F31" s="34"/>
    </row>
    <row r="32" spans="1:6" ht="15.5" x14ac:dyDescent="0.35">
      <c r="A32" s="35"/>
      <c r="B32" s="35"/>
      <c r="C32" s="38"/>
      <c r="D32" s="34"/>
      <c r="E32" s="34"/>
      <c r="F32" s="34"/>
    </row>
    <row r="33" spans="1:6" x14ac:dyDescent="0.25">
      <c r="A33" s="35"/>
      <c r="B33" s="35"/>
      <c r="C33" s="34"/>
      <c r="D33" s="34"/>
      <c r="E33" s="34"/>
      <c r="F33" s="34"/>
    </row>
    <row r="34" spans="1:6" x14ac:dyDescent="0.25">
      <c r="A34" s="35"/>
      <c r="B34" s="35"/>
      <c r="C34" s="34"/>
      <c r="D34" s="34"/>
      <c r="E34" s="34"/>
      <c r="F34" s="34"/>
    </row>
    <row r="35" spans="1:6" x14ac:dyDescent="0.25">
      <c r="A35" s="35"/>
      <c r="B35" s="34"/>
      <c r="C35" s="34"/>
      <c r="D35" s="34"/>
      <c r="E35" s="34"/>
      <c r="F35" s="34"/>
    </row>
    <row r="36" spans="1:6" x14ac:dyDescent="0.25">
      <c r="A36" s="35"/>
      <c r="B36" s="34"/>
      <c r="C36" s="34"/>
      <c r="D36" s="34"/>
      <c r="E36" s="34"/>
      <c r="F36" s="34"/>
    </row>
    <row r="37" spans="1:6" x14ac:dyDescent="0.25">
      <c r="A37" s="35"/>
      <c r="B37" s="36"/>
      <c r="C37" s="37"/>
      <c r="D37" s="34"/>
      <c r="E37" s="34"/>
      <c r="F37" s="34"/>
    </row>
    <row r="38" spans="1:6" x14ac:dyDescent="0.25">
      <c r="A38" s="35"/>
      <c r="B38" s="36"/>
      <c r="C38" s="37"/>
      <c r="D38" s="34"/>
      <c r="E38" s="34"/>
      <c r="F38" s="34"/>
    </row>
  </sheetData>
  <mergeCells count="5">
    <mergeCell ref="A1:B6"/>
    <mergeCell ref="C1:F1"/>
    <mergeCell ref="C2:F4"/>
    <mergeCell ref="C5:F5"/>
    <mergeCell ref="C6:E6"/>
  </mergeCells>
  <hyperlinks>
    <hyperlink ref="A20" r:id="rId1" xr:uid="{02EED5F1-39A7-4F46-8CF8-7927A49AEA11}"/>
  </hyperlinks>
  <pageMargins left="0.25" right="0.25" top="1" bottom="1" header="0.5" footer="0.5"/>
  <pageSetup scale="89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3" sqref="B3:E3"/>
    </sheetView>
  </sheetViews>
  <sheetFormatPr defaultRowHeight="12.5" x14ac:dyDescent="0.25"/>
  <cols>
    <col min="1" max="3" width="30.7265625" style="4" customWidth="1"/>
    <col min="4" max="5" width="20.7265625" style="4" customWidth="1"/>
    <col min="6" max="256" width="9.1796875" style="4"/>
    <col min="257" max="259" width="30.7265625" style="4" customWidth="1"/>
    <col min="260" max="261" width="20.7265625" style="4" customWidth="1"/>
    <col min="262" max="512" width="9.1796875" style="4"/>
    <col min="513" max="515" width="30.7265625" style="4" customWidth="1"/>
    <col min="516" max="517" width="20.7265625" style="4" customWidth="1"/>
    <col min="518" max="768" width="9.1796875" style="4"/>
    <col min="769" max="771" width="30.7265625" style="4" customWidth="1"/>
    <col min="772" max="773" width="20.7265625" style="4" customWidth="1"/>
    <col min="774" max="1024" width="9.1796875" style="4"/>
    <col min="1025" max="1027" width="30.7265625" style="4" customWidth="1"/>
    <col min="1028" max="1029" width="20.7265625" style="4" customWidth="1"/>
    <col min="1030" max="1280" width="9.1796875" style="4"/>
    <col min="1281" max="1283" width="30.7265625" style="4" customWidth="1"/>
    <col min="1284" max="1285" width="20.7265625" style="4" customWidth="1"/>
    <col min="1286" max="1536" width="9.1796875" style="4"/>
    <col min="1537" max="1539" width="30.7265625" style="4" customWidth="1"/>
    <col min="1540" max="1541" width="20.7265625" style="4" customWidth="1"/>
    <col min="1542" max="1792" width="9.1796875" style="4"/>
    <col min="1793" max="1795" width="30.7265625" style="4" customWidth="1"/>
    <col min="1796" max="1797" width="20.7265625" style="4" customWidth="1"/>
    <col min="1798" max="2048" width="9.1796875" style="4"/>
    <col min="2049" max="2051" width="30.7265625" style="4" customWidth="1"/>
    <col min="2052" max="2053" width="20.7265625" style="4" customWidth="1"/>
    <col min="2054" max="2304" width="9.1796875" style="4"/>
    <col min="2305" max="2307" width="30.7265625" style="4" customWidth="1"/>
    <col min="2308" max="2309" width="20.7265625" style="4" customWidth="1"/>
    <col min="2310" max="2560" width="9.1796875" style="4"/>
    <col min="2561" max="2563" width="30.7265625" style="4" customWidth="1"/>
    <col min="2564" max="2565" width="20.7265625" style="4" customWidth="1"/>
    <col min="2566" max="2816" width="9.1796875" style="4"/>
    <col min="2817" max="2819" width="30.7265625" style="4" customWidth="1"/>
    <col min="2820" max="2821" width="20.7265625" style="4" customWidth="1"/>
    <col min="2822" max="3072" width="9.1796875" style="4"/>
    <col min="3073" max="3075" width="30.7265625" style="4" customWidth="1"/>
    <col min="3076" max="3077" width="20.7265625" style="4" customWidth="1"/>
    <col min="3078" max="3328" width="9.1796875" style="4"/>
    <col min="3329" max="3331" width="30.7265625" style="4" customWidth="1"/>
    <col min="3332" max="3333" width="20.7265625" style="4" customWidth="1"/>
    <col min="3334" max="3584" width="9.1796875" style="4"/>
    <col min="3585" max="3587" width="30.7265625" style="4" customWidth="1"/>
    <col min="3588" max="3589" width="20.7265625" style="4" customWidth="1"/>
    <col min="3590" max="3840" width="9.1796875" style="4"/>
    <col min="3841" max="3843" width="30.7265625" style="4" customWidth="1"/>
    <col min="3844" max="3845" width="20.7265625" style="4" customWidth="1"/>
    <col min="3846" max="4096" width="9.1796875" style="4"/>
    <col min="4097" max="4099" width="30.7265625" style="4" customWidth="1"/>
    <col min="4100" max="4101" width="20.7265625" style="4" customWidth="1"/>
    <col min="4102" max="4352" width="9.1796875" style="4"/>
    <col min="4353" max="4355" width="30.7265625" style="4" customWidth="1"/>
    <col min="4356" max="4357" width="20.7265625" style="4" customWidth="1"/>
    <col min="4358" max="4608" width="9.1796875" style="4"/>
    <col min="4609" max="4611" width="30.7265625" style="4" customWidth="1"/>
    <col min="4612" max="4613" width="20.7265625" style="4" customWidth="1"/>
    <col min="4614" max="4864" width="9.1796875" style="4"/>
    <col min="4865" max="4867" width="30.7265625" style="4" customWidth="1"/>
    <col min="4868" max="4869" width="20.7265625" style="4" customWidth="1"/>
    <col min="4870" max="5120" width="9.1796875" style="4"/>
    <col min="5121" max="5123" width="30.7265625" style="4" customWidth="1"/>
    <col min="5124" max="5125" width="20.7265625" style="4" customWidth="1"/>
    <col min="5126" max="5376" width="9.1796875" style="4"/>
    <col min="5377" max="5379" width="30.7265625" style="4" customWidth="1"/>
    <col min="5380" max="5381" width="20.7265625" style="4" customWidth="1"/>
    <col min="5382" max="5632" width="9.1796875" style="4"/>
    <col min="5633" max="5635" width="30.7265625" style="4" customWidth="1"/>
    <col min="5636" max="5637" width="20.7265625" style="4" customWidth="1"/>
    <col min="5638" max="5888" width="9.1796875" style="4"/>
    <col min="5889" max="5891" width="30.7265625" style="4" customWidth="1"/>
    <col min="5892" max="5893" width="20.7265625" style="4" customWidth="1"/>
    <col min="5894" max="6144" width="9.1796875" style="4"/>
    <col min="6145" max="6147" width="30.7265625" style="4" customWidth="1"/>
    <col min="6148" max="6149" width="20.7265625" style="4" customWidth="1"/>
    <col min="6150" max="6400" width="9.1796875" style="4"/>
    <col min="6401" max="6403" width="30.7265625" style="4" customWidth="1"/>
    <col min="6404" max="6405" width="20.7265625" style="4" customWidth="1"/>
    <col min="6406" max="6656" width="9.1796875" style="4"/>
    <col min="6657" max="6659" width="30.7265625" style="4" customWidth="1"/>
    <col min="6660" max="6661" width="20.7265625" style="4" customWidth="1"/>
    <col min="6662" max="6912" width="9.1796875" style="4"/>
    <col min="6913" max="6915" width="30.7265625" style="4" customWidth="1"/>
    <col min="6916" max="6917" width="20.7265625" style="4" customWidth="1"/>
    <col min="6918" max="7168" width="9.1796875" style="4"/>
    <col min="7169" max="7171" width="30.7265625" style="4" customWidth="1"/>
    <col min="7172" max="7173" width="20.7265625" style="4" customWidth="1"/>
    <col min="7174" max="7424" width="9.1796875" style="4"/>
    <col min="7425" max="7427" width="30.7265625" style="4" customWidth="1"/>
    <col min="7428" max="7429" width="20.7265625" style="4" customWidth="1"/>
    <col min="7430" max="7680" width="9.1796875" style="4"/>
    <col min="7681" max="7683" width="30.7265625" style="4" customWidth="1"/>
    <col min="7684" max="7685" width="20.7265625" style="4" customWidth="1"/>
    <col min="7686" max="7936" width="9.1796875" style="4"/>
    <col min="7937" max="7939" width="30.7265625" style="4" customWidth="1"/>
    <col min="7940" max="7941" width="20.7265625" style="4" customWidth="1"/>
    <col min="7942" max="8192" width="9.1796875" style="4"/>
    <col min="8193" max="8195" width="30.7265625" style="4" customWidth="1"/>
    <col min="8196" max="8197" width="20.7265625" style="4" customWidth="1"/>
    <col min="8198" max="8448" width="9.1796875" style="4"/>
    <col min="8449" max="8451" width="30.7265625" style="4" customWidth="1"/>
    <col min="8452" max="8453" width="20.7265625" style="4" customWidth="1"/>
    <col min="8454" max="8704" width="9.1796875" style="4"/>
    <col min="8705" max="8707" width="30.7265625" style="4" customWidth="1"/>
    <col min="8708" max="8709" width="20.7265625" style="4" customWidth="1"/>
    <col min="8710" max="8960" width="9.1796875" style="4"/>
    <col min="8961" max="8963" width="30.7265625" style="4" customWidth="1"/>
    <col min="8964" max="8965" width="20.7265625" style="4" customWidth="1"/>
    <col min="8966" max="9216" width="9.1796875" style="4"/>
    <col min="9217" max="9219" width="30.7265625" style="4" customWidth="1"/>
    <col min="9220" max="9221" width="20.7265625" style="4" customWidth="1"/>
    <col min="9222" max="9472" width="9.1796875" style="4"/>
    <col min="9473" max="9475" width="30.7265625" style="4" customWidth="1"/>
    <col min="9476" max="9477" width="20.7265625" style="4" customWidth="1"/>
    <col min="9478" max="9728" width="9.1796875" style="4"/>
    <col min="9729" max="9731" width="30.7265625" style="4" customWidth="1"/>
    <col min="9732" max="9733" width="20.7265625" style="4" customWidth="1"/>
    <col min="9734" max="9984" width="9.1796875" style="4"/>
    <col min="9985" max="9987" width="30.7265625" style="4" customWidth="1"/>
    <col min="9988" max="9989" width="20.7265625" style="4" customWidth="1"/>
    <col min="9990" max="10240" width="9.1796875" style="4"/>
    <col min="10241" max="10243" width="30.7265625" style="4" customWidth="1"/>
    <col min="10244" max="10245" width="20.7265625" style="4" customWidth="1"/>
    <col min="10246" max="10496" width="9.1796875" style="4"/>
    <col min="10497" max="10499" width="30.7265625" style="4" customWidth="1"/>
    <col min="10500" max="10501" width="20.7265625" style="4" customWidth="1"/>
    <col min="10502" max="10752" width="9.1796875" style="4"/>
    <col min="10753" max="10755" width="30.7265625" style="4" customWidth="1"/>
    <col min="10756" max="10757" width="20.7265625" style="4" customWidth="1"/>
    <col min="10758" max="11008" width="9.1796875" style="4"/>
    <col min="11009" max="11011" width="30.7265625" style="4" customWidth="1"/>
    <col min="11012" max="11013" width="20.7265625" style="4" customWidth="1"/>
    <col min="11014" max="11264" width="9.1796875" style="4"/>
    <col min="11265" max="11267" width="30.7265625" style="4" customWidth="1"/>
    <col min="11268" max="11269" width="20.7265625" style="4" customWidth="1"/>
    <col min="11270" max="11520" width="9.1796875" style="4"/>
    <col min="11521" max="11523" width="30.7265625" style="4" customWidth="1"/>
    <col min="11524" max="11525" width="20.7265625" style="4" customWidth="1"/>
    <col min="11526" max="11776" width="9.1796875" style="4"/>
    <col min="11777" max="11779" width="30.7265625" style="4" customWidth="1"/>
    <col min="11780" max="11781" width="20.7265625" style="4" customWidth="1"/>
    <col min="11782" max="12032" width="9.1796875" style="4"/>
    <col min="12033" max="12035" width="30.7265625" style="4" customWidth="1"/>
    <col min="12036" max="12037" width="20.7265625" style="4" customWidth="1"/>
    <col min="12038" max="12288" width="9.1796875" style="4"/>
    <col min="12289" max="12291" width="30.7265625" style="4" customWidth="1"/>
    <col min="12292" max="12293" width="20.7265625" style="4" customWidth="1"/>
    <col min="12294" max="12544" width="9.1796875" style="4"/>
    <col min="12545" max="12547" width="30.7265625" style="4" customWidth="1"/>
    <col min="12548" max="12549" width="20.7265625" style="4" customWidth="1"/>
    <col min="12550" max="12800" width="9.1796875" style="4"/>
    <col min="12801" max="12803" width="30.7265625" style="4" customWidth="1"/>
    <col min="12804" max="12805" width="20.7265625" style="4" customWidth="1"/>
    <col min="12806" max="13056" width="9.1796875" style="4"/>
    <col min="13057" max="13059" width="30.7265625" style="4" customWidth="1"/>
    <col min="13060" max="13061" width="20.7265625" style="4" customWidth="1"/>
    <col min="13062" max="13312" width="9.1796875" style="4"/>
    <col min="13313" max="13315" width="30.7265625" style="4" customWidth="1"/>
    <col min="13316" max="13317" width="20.7265625" style="4" customWidth="1"/>
    <col min="13318" max="13568" width="9.1796875" style="4"/>
    <col min="13569" max="13571" width="30.7265625" style="4" customWidth="1"/>
    <col min="13572" max="13573" width="20.7265625" style="4" customWidth="1"/>
    <col min="13574" max="13824" width="9.1796875" style="4"/>
    <col min="13825" max="13827" width="30.7265625" style="4" customWidth="1"/>
    <col min="13828" max="13829" width="20.7265625" style="4" customWidth="1"/>
    <col min="13830" max="14080" width="9.1796875" style="4"/>
    <col min="14081" max="14083" width="30.7265625" style="4" customWidth="1"/>
    <col min="14084" max="14085" width="20.7265625" style="4" customWidth="1"/>
    <col min="14086" max="14336" width="9.1796875" style="4"/>
    <col min="14337" max="14339" width="30.7265625" style="4" customWidth="1"/>
    <col min="14340" max="14341" width="20.7265625" style="4" customWidth="1"/>
    <col min="14342" max="14592" width="9.1796875" style="4"/>
    <col min="14593" max="14595" width="30.7265625" style="4" customWidth="1"/>
    <col min="14596" max="14597" width="20.7265625" style="4" customWidth="1"/>
    <col min="14598" max="14848" width="9.1796875" style="4"/>
    <col min="14849" max="14851" width="30.7265625" style="4" customWidth="1"/>
    <col min="14852" max="14853" width="20.7265625" style="4" customWidth="1"/>
    <col min="14854" max="15104" width="9.1796875" style="4"/>
    <col min="15105" max="15107" width="30.7265625" style="4" customWidth="1"/>
    <col min="15108" max="15109" width="20.7265625" style="4" customWidth="1"/>
    <col min="15110" max="15360" width="9.1796875" style="4"/>
    <col min="15361" max="15363" width="30.7265625" style="4" customWidth="1"/>
    <col min="15364" max="15365" width="20.7265625" style="4" customWidth="1"/>
    <col min="15366" max="15616" width="9.1796875" style="4"/>
    <col min="15617" max="15619" width="30.7265625" style="4" customWidth="1"/>
    <col min="15620" max="15621" width="20.7265625" style="4" customWidth="1"/>
    <col min="15622" max="15872" width="9.1796875" style="4"/>
    <col min="15873" max="15875" width="30.7265625" style="4" customWidth="1"/>
    <col min="15876" max="15877" width="20.7265625" style="4" customWidth="1"/>
    <col min="15878" max="16128" width="9.1796875" style="4"/>
    <col min="16129" max="16131" width="30.7265625" style="4" customWidth="1"/>
    <col min="16132" max="16133" width="20.7265625" style="4" customWidth="1"/>
    <col min="16134" max="16384" width="9.1796875" style="4"/>
  </cols>
  <sheetData>
    <row r="1" spans="1:5" ht="20.149999999999999" customHeight="1" x14ac:dyDescent="0.25">
      <c r="A1" s="56" t="s">
        <v>69</v>
      </c>
      <c r="B1" s="57"/>
      <c r="C1" s="57"/>
      <c r="D1" s="57"/>
      <c r="E1" s="58"/>
    </row>
    <row r="2" spans="1:5" ht="20.149999999999999" customHeight="1" x14ac:dyDescent="0.25">
      <c r="A2" s="56" t="s">
        <v>21</v>
      </c>
      <c r="B2" s="57"/>
      <c r="C2" s="57"/>
      <c r="D2" s="57"/>
      <c r="E2" s="58"/>
    </row>
    <row r="3" spans="1:5" ht="20.149999999999999" customHeight="1" x14ac:dyDescent="0.25">
      <c r="A3" s="5" t="s">
        <v>22</v>
      </c>
      <c r="B3" s="59" t="str">
        <f>Vendors!A14</f>
        <v>Croy's Mowing, LTD</v>
      </c>
      <c r="C3" s="60"/>
      <c r="D3" s="60"/>
      <c r="E3" s="61"/>
    </row>
    <row r="4" spans="1:5" ht="30" customHeight="1" x14ac:dyDescent="0.25">
      <c r="A4" s="62" t="s">
        <v>50</v>
      </c>
      <c r="B4" s="63"/>
      <c r="C4" s="63"/>
      <c r="D4" s="63"/>
      <c r="E4" s="64"/>
    </row>
    <row r="5" spans="1:5" ht="30" customHeight="1" x14ac:dyDescent="0.25">
      <c r="A5" s="6" t="s">
        <v>23</v>
      </c>
      <c r="B5" s="6" t="s">
        <v>24</v>
      </c>
      <c r="C5" s="6" t="s">
        <v>25</v>
      </c>
      <c r="D5" s="6" t="s">
        <v>26</v>
      </c>
      <c r="E5" s="7" t="s">
        <v>27</v>
      </c>
    </row>
    <row r="6" spans="1:5" x14ac:dyDescent="0.25">
      <c r="A6" s="8" t="s">
        <v>93</v>
      </c>
      <c r="B6" s="8" t="s">
        <v>89</v>
      </c>
      <c r="C6" s="49" t="s">
        <v>94</v>
      </c>
      <c r="D6" s="26" t="s">
        <v>90</v>
      </c>
      <c r="E6" s="26" t="s">
        <v>95</v>
      </c>
    </row>
    <row r="7" spans="1:5" x14ac:dyDescent="0.25">
      <c r="A7" s="8" t="s">
        <v>93</v>
      </c>
      <c r="B7" s="8" t="s">
        <v>96</v>
      </c>
      <c r="C7" s="49" t="s">
        <v>92</v>
      </c>
      <c r="D7" s="26" t="s">
        <v>90</v>
      </c>
      <c r="E7" s="26" t="s">
        <v>97</v>
      </c>
    </row>
    <row r="8" spans="1:5" x14ac:dyDescent="0.25">
      <c r="A8" s="8" t="s">
        <v>98</v>
      </c>
      <c r="B8" s="8" t="s">
        <v>99</v>
      </c>
      <c r="C8" s="49" t="s">
        <v>92</v>
      </c>
      <c r="D8" s="26" t="s">
        <v>90</v>
      </c>
      <c r="E8" s="26"/>
    </row>
    <row r="9" spans="1:5" x14ac:dyDescent="0.25">
      <c r="A9" s="8" t="s">
        <v>98</v>
      </c>
      <c r="B9" s="8" t="s">
        <v>100</v>
      </c>
      <c r="C9" s="49" t="s">
        <v>92</v>
      </c>
      <c r="D9" s="26" t="s">
        <v>90</v>
      </c>
      <c r="E9" s="26"/>
    </row>
    <row r="10" spans="1:5" x14ac:dyDescent="0.25">
      <c r="A10" s="8" t="s">
        <v>101</v>
      </c>
      <c r="B10" s="8" t="s">
        <v>102</v>
      </c>
      <c r="C10" s="49" t="s">
        <v>92</v>
      </c>
      <c r="D10" s="26" t="s">
        <v>90</v>
      </c>
      <c r="E10" s="26"/>
    </row>
    <row r="11" spans="1:5" x14ac:dyDescent="0.25">
      <c r="A11" s="8" t="s">
        <v>101</v>
      </c>
      <c r="B11" s="8" t="s">
        <v>103</v>
      </c>
      <c r="C11" s="49" t="s">
        <v>92</v>
      </c>
      <c r="D11" s="26" t="s">
        <v>90</v>
      </c>
      <c r="E11" s="26"/>
    </row>
    <row r="12" spans="1:5" ht="14" x14ac:dyDescent="0.25">
      <c r="A12" s="65"/>
      <c r="B12" s="66"/>
      <c r="C12" s="66"/>
      <c r="D12" s="66"/>
      <c r="E12" s="67"/>
    </row>
  </sheetData>
  <mergeCells count="5">
    <mergeCell ref="A1:E1"/>
    <mergeCell ref="A2:E2"/>
    <mergeCell ref="B3:E3"/>
    <mergeCell ref="A4:E4"/>
    <mergeCell ref="A12:E12"/>
  </mergeCells>
  <hyperlinks>
    <hyperlink ref="C6" r:id="rId1" xr:uid="{317EECBC-D0DD-4699-86D3-E35EBA85110C}"/>
    <hyperlink ref="C7" r:id="rId2" xr:uid="{76E0ACD4-C749-4B6E-BE17-D0326EA5AD86}"/>
    <hyperlink ref="C8" r:id="rId3" xr:uid="{03D69222-9D70-4DBC-A268-C9CB6BA40393}"/>
    <hyperlink ref="C9" r:id="rId4" xr:uid="{24819F41-0570-4F59-AFE4-B9EA34AEBCE9}"/>
    <hyperlink ref="C10" r:id="rId5" xr:uid="{17E7D4CF-7D4B-404A-8B05-2C39AA33E8D9}"/>
    <hyperlink ref="C11" r:id="rId6" xr:uid="{A4CC4518-08F0-4A61-8795-AB1BADCD90D1}"/>
  </hyperlinks>
  <printOptions horizontalCentered="1"/>
  <pageMargins left="0.25" right="0.25" top="0.5" bottom="0.5" header="0.3" footer="0.3"/>
  <pageSetup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525E1-27A0-467D-8F6D-C22FAD379855}">
  <sheetPr>
    <pageSetUpPr fitToPage="1"/>
  </sheetPr>
  <dimension ref="A1:E10"/>
  <sheetViews>
    <sheetView showGridLines="0" zoomScaleNormal="100" workbookViewId="0">
      <selection activeCell="B3" sqref="B3:E3"/>
    </sheetView>
  </sheetViews>
  <sheetFormatPr defaultColWidth="9.1796875" defaultRowHeight="12.5" x14ac:dyDescent="0.25"/>
  <cols>
    <col min="1" max="4" width="30.7265625" style="4" customWidth="1"/>
    <col min="5" max="5" width="20.7265625" style="4" customWidth="1"/>
    <col min="6" max="16384" width="9.1796875" style="4"/>
  </cols>
  <sheetData>
    <row r="1" spans="1:5" s="27" customFormat="1" ht="20.149999999999999" customHeight="1" x14ac:dyDescent="0.25">
      <c r="A1" s="68" t="str">
        <f>'Vendor Contacts'!A1</f>
        <v>074-21 DISTRICT 1 HEADQUARTERS LAWNCARE SERVICES   09/22/2020</v>
      </c>
      <c r="B1" s="69"/>
      <c r="C1" s="69"/>
      <c r="D1" s="69"/>
      <c r="E1" s="69"/>
    </row>
    <row r="2" spans="1:5" s="27" customFormat="1" ht="20.149999999999999" customHeight="1" x14ac:dyDescent="0.25">
      <c r="A2" s="70" t="s">
        <v>63</v>
      </c>
      <c r="B2" s="70"/>
      <c r="C2" s="71"/>
      <c r="D2" s="71"/>
      <c r="E2" s="71"/>
    </row>
    <row r="3" spans="1:5" ht="20.149999999999999" customHeight="1" x14ac:dyDescent="0.25">
      <c r="A3" s="28" t="s">
        <v>64</v>
      </c>
      <c r="B3" s="72" t="str">
        <f>IF('Vendor Contacts'!B3="","", 'Vendor Contacts'!B3)</f>
        <v>Croy's Mowing, LTD</v>
      </c>
      <c r="C3" s="73"/>
      <c r="D3" s="73"/>
      <c r="E3" s="74"/>
    </row>
    <row r="4" spans="1:5" ht="30" customHeight="1" x14ac:dyDescent="0.25">
      <c r="A4" s="75" t="s">
        <v>67</v>
      </c>
      <c r="B4" s="75"/>
      <c r="C4" s="76"/>
      <c r="D4" s="76"/>
      <c r="E4" s="76"/>
    </row>
    <row r="5" spans="1:5" ht="20.149999999999999" customHeight="1" x14ac:dyDescent="0.25">
      <c r="A5" s="29" t="s">
        <v>24</v>
      </c>
      <c r="B5" s="29" t="s">
        <v>25</v>
      </c>
      <c r="C5" s="29" t="s">
        <v>65</v>
      </c>
      <c r="D5" s="29" t="s">
        <v>66</v>
      </c>
      <c r="E5" s="29" t="s">
        <v>26</v>
      </c>
    </row>
    <row r="6" spans="1:5" ht="28" x14ac:dyDescent="0.25">
      <c r="A6" s="30" t="s">
        <v>104</v>
      </c>
      <c r="B6" s="32" t="s">
        <v>105</v>
      </c>
      <c r="C6" s="30" t="s">
        <v>106</v>
      </c>
      <c r="D6" s="30" t="s">
        <v>107</v>
      </c>
      <c r="E6" s="31" t="s">
        <v>108</v>
      </c>
    </row>
    <row r="7" spans="1:5" ht="28" x14ac:dyDescent="0.25">
      <c r="A7" s="30" t="s">
        <v>109</v>
      </c>
      <c r="B7" s="50" t="s">
        <v>110</v>
      </c>
      <c r="C7" s="30" t="s">
        <v>111</v>
      </c>
      <c r="D7" s="30" t="s">
        <v>112</v>
      </c>
      <c r="E7" s="31" t="s">
        <v>113</v>
      </c>
    </row>
    <row r="8" spans="1:5" ht="28" x14ac:dyDescent="0.25">
      <c r="A8" s="30" t="s">
        <v>114</v>
      </c>
      <c r="B8" s="32" t="s">
        <v>115</v>
      </c>
      <c r="C8" s="30" t="s">
        <v>116</v>
      </c>
      <c r="D8" s="30" t="s">
        <v>117</v>
      </c>
      <c r="E8" s="31" t="s">
        <v>118</v>
      </c>
    </row>
    <row r="9" spans="1:5" ht="28" x14ac:dyDescent="0.25">
      <c r="A9" s="30" t="s">
        <v>119</v>
      </c>
      <c r="B9" s="32" t="s">
        <v>120</v>
      </c>
      <c r="C9" s="30" t="s">
        <v>121</v>
      </c>
      <c r="D9" s="30" t="s">
        <v>122</v>
      </c>
      <c r="E9" s="31" t="s">
        <v>123</v>
      </c>
    </row>
    <row r="10" spans="1:5" ht="20.149999999999999" customHeight="1" x14ac:dyDescent="0.3">
      <c r="A10" s="77"/>
      <c r="B10" s="77"/>
      <c r="C10" s="77"/>
      <c r="D10" s="77"/>
      <c r="E10" s="77"/>
    </row>
  </sheetData>
  <sheetProtection selectLockedCells="1"/>
  <mergeCells count="5">
    <mergeCell ref="A1:E1"/>
    <mergeCell ref="A2:E2"/>
    <mergeCell ref="B3:E3"/>
    <mergeCell ref="A4:E4"/>
    <mergeCell ref="A10:E10"/>
  </mergeCells>
  <hyperlinks>
    <hyperlink ref="B7" r:id="rId1" xr:uid="{4AB006BA-CB09-4E14-9609-A99F9DC040B7}"/>
  </hyperlinks>
  <printOptions horizontalCentered="1"/>
  <pageMargins left="0.25" right="0.25" top="0.5" bottom="0.5" header="0.5" footer="0.5"/>
  <pageSetup scale="87" orientation="landscape" horizontalDpi="96" verticalDpi="96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showGridLines="0" zoomScaleNormal="100" workbookViewId="0">
      <selection activeCell="C3" sqref="C3:I3"/>
    </sheetView>
  </sheetViews>
  <sheetFormatPr defaultRowHeight="12.5" x14ac:dyDescent="0.25"/>
  <cols>
    <col min="1" max="1" width="9.1796875" style="3"/>
    <col min="2" max="2" width="14.7265625" customWidth="1"/>
    <col min="3" max="3" width="21.1796875" style="1" customWidth="1"/>
    <col min="4" max="4" width="17.26953125" customWidth="1"/>
    <col min="5" max="6" width="5" bestFit="1" customWidth="1"/>
    <col min="7" max="7" width="6.453125" bestFit="1" customWidth="1"/>
    <col min="8" max="8" width="12.7265625" customWidth="1"/>
    <col min="9" max="9" width="13.7265625" customWidth="1"/>
  </cols>
  <sheetData>
    <row r="1" spans="1:9" ht="20.149999999999999" customHeight="1" x14ac:dyDescent="0.25">
      <c r="A1" s="89" t="str">
        <f>'Vendor Contacts'!A1</f>
        <v>074-21 DISTRICT 1 HEADQUARTERS LAWNCARE SERVICES   09/22/2020</v>
      </c>
      <c r="B1" s="89"/>
      <c r="C1" s="89"/>
      <c r="D1" s="89"/>
      <c r="E1" s="89"/>
      <c r="F1" s="89"/>
      <c r="G1" s="89"/>
      <c r="H1" s="89"/>
      <c r="I1" s="89"/>
    </row>
    <row r="2" spans="1:9" ht="20.149999999999999" customHeight="1" x14ac:dyDescent="0.25">
      <c r="A2" s="89" t="s">
        <v>20</v>
      </c>
      <c r="B2" s="89"/>
      <c r="C2" s="89"/>
      <c r="D2" s="89"/>
      <c r="E2" s="89"/>
      <c r="F2" s="89"/>
      <c r="G2" s="89"/>
      <c r="H2" s="89"/>
      <c r="I2" s="89"/>
    </row>
    <row r="3" spans="1:9" ht="20.149999999999999" customHeight="1" x14ac:dyDescent="0.25">
      <c r="A3" s="92" t="s">
        <v>22</v>
      </c>
      <c r="B3" s="93"/>
      <c r="C3" s="98" t="str">
        <f>IF('Vendor Contacts'!B3="","", 'Vendor Contacts'!B3)</f>
        <v>Croy's Mowing, LTD</v>
      </c>
      <c r="D3" s="99"/>
      <c r="E3" s="99"/>
      <c r="F3" s="99"/>
      <c r="G3" s="99"/>
      <c r="H3" s="99"/>
      <c r="I3" s="100"/>
    </row>
    <row r="4" spans="1:9" ht="12.75" customHeight="1" x14ac:dyDescent="0.25">
      <c r="A4" s="90" t="s">
        <v>17</v>
      </c>
      <c r="B4" s="79" t="s">
        <v>10</v>
      </c>
      <c r="C4" s="81" t="s">
        <v>11</v>
      </c>
      <c r="D4" s="81" t="s">
        <v>0</v>
      </c>
      <c r="E4" s="94" t="s">
        <v>13</v>
      </c>
      <c r="F4" s="95"/>
      <c r="G4" s="81" t="s">
        <v>14</v>
      </c>
      <c r="H4" s="81" t="s">
        <v>1</v>
      </c>
      <c r="I4" s="96" t="s">
        <v>68</v>
      </c>
    </row>
    <row r="5" spans="1:9" x14ac:dyDescent="0.25">
      <c r="A5" s="91"/>
      <c r="B5" s="80"/>
      <c r="C5" s="82"/>
      <c r="D5" s="82"/>
      <c r="E5" s="15">
        <v>2021</v>
      </c>
      <c r="F5" s="15">
        <v>2022</v>
      </c>
      <c r="G5" s="82"/>
      <c r="H5" s="82"/>
      <c r="I5" s="97"/>
    </row>
    <row r="6" spans="1:9" ht="23" x14ac:dyDescent="0.25">
      <c r="A6" s="16">
        <v>1</v>
      </c>
      <c r="B6" s="17" t="s">
        <v>51</v>
      </c>
      <c r="C6" s="18" t="s">
        <v>33</v>
      </c>
      <c r="D6" s="18" t="s">
        <v>34</v>
      </c>
      <c r="E6" s="19">
        <v>1</v>
      </c>
      <c r="F6" s="19">
        <v>1</v>
      </c>
      <c r="G6" s="19">
        <v>2</v>
      </c>
      <c r="H6" s="2">
        <v>800</v>
      </c>
      <c r="I6" s="22">
        <f t="shared" ref="I6:I19" si="0">SUM(G6*H6)</f>
        <v>1600</v>
      </c>
    </row>
    <row r="7" spans="1:9" ht="23" x14ac:dyDescent="0.25">
      <c r="A7" s="16">
        <v>2</v>
      </c>
      <c r="B7" s="17" t="s">
        <v>52</v>
      </c>
      <c r="C7" s="18" t="s">
        <v>2</v>
      </c>
      <c r="D7" s="18" t="s">
        <v>9</v>
      </c>
      <c r="E7" s="19">
        <v>4</v>
      </c>
      <c r="F7" s="19">
        <v>4</v>
      </c>
      <c r="G7" s="19">
        <v>8</v>
      </c>
      <c r="H7" s="85" t="s">
        <v>124</v>
      </c>
      <c r="I7" s="86"/>
    </row>
    <row r="8" spans="1:9" ht="23" x14ac:dyDescent="0.25">
      <c r="A8" s="16">
        <v>3</v>
      </c>
      <c r="B8" s="17" t="s">
        <v>52</v>
      </c>
      <c r="C8" s="18" t="s">
        <v>8</v>
      </c>
      <c r="D8" s="18" t="s">
        <v>7</v>
      </c>
      <c r="E8" s="19">
        <v>7</v>
      </c>
      <c r="F8" s="19">
        <v>7</v>
      </c>
      <c r="G8" s="19">
        <v>14</v>
      </c>
      <c r="H8" s="87"/>
      <c r="I8" s="88"/>
    </row>
    <row r="9" spans="1:9" ht="34.5" x14ac:dyDescent="0.25">
      <c r="A9" s="16">
        <v>4</v>
      </c>
      <c r="B9" s="17" t="s">
        <v>53</v>
      </c>
      <c r="C9" s="18" t="s">
        <v>40</v>
      </c>
      <c r="D9" s="18" t="s">
        <v>3</v>
      </c>
      <c r="E9" s="19">
        <v>1</v>
      </c>
      <c r="F9" s="19">
        <v>1</v>
      </c>
      <c r="G9" s="19">
        <v>2</v>
      </c>
      <c r="H9" s="2">
        <v>1250</v>
      </c>
      <c r="I9" s="22">
        <f t="shared" si="0"/>
        <v>2500</v>
      </c>
    </row>
    <row r="10" spans="1:9" ht="23" x14ac:dyDescent="0.25">
      <c r="A10" s="16">
        <v>5</v>
      </c>
      <c r="B10" s="17" t="s">
        <v>53</v>
      </c>
      <c r="C10" s="18" t="s">
        <v>43</v>
      </c>
      <c r="D10" s="18" t="s">
        <v>3</v>
      </c>
      <c r="E10" s="19">
        <v>1</v>
      </c>
      <c r="F10" s="19">
        <v>1</v>
      </c>
      <c r="G10" s="19">
        <v>2</v>
      </c>
      <c r="H10" s="21">
        <v>3000</v>
      </c>
      <c r="I10" s="22">
        <f t="shared" si="0"/>
        <v>6000</v>
      </c>
    </row>
    <row r="11" spans="1:9" x14ac:dyDescent="0.25">
      <c r="A11" s="16">
        <v>6</v>
      </c>
      <c r="B11" s="17" t="s">
        <v>54</v>
      </c>
      <c r="C11" s="18" t="s">
        <v>48</v>
      </c>
      <c r="D11" s="18" t="s">
        <v>49</v>
      </c>
      <c r="E11" s="19">
        <v>30</v>
      </c>
      <c r="F11" s="19">
        <v>30</v>
      </c>
      <c r="G11" s="19">
        <v>60</v>
      </c>
      <c r="H11" s="21">
        <v>40</v>
      </c>
      <c r="I11" s="22">
        <f t="shared" si="0"/>
        <v>2400</v>
      </c>
    </row>
    <row r="12" spans="1:9" ht="23" x14ac:dyDescent="0.25">
      <c r="A12" s="16">
        <v>7</v>
      </c>
      <c r="B12" s="17" t="s">
        <v>55</v>
      </c>
      <c r="C12" s="18" t="s">
        <v>4</v>
      </c>
      <c r="D12" s="18" t="s">
        <v>37</v>
      </c>
      <c r="E12" s="19">
        <v>1</v>
      </c>
      <c r="F12" s="19">
        <v>1</v>
      </c>
      <c r="G12" s="19">
        <v>2</v>
      </c>
      <c r="H12" s="2">
        <v>2010</v>
      </c>
      <c r="I12" s="22">
        <f t="shared" si="0"/>
        <v>4020</v>
      </c>
    </row>
    <row r="13" spans="1:9" ht="23" x14ac:dyDescent="0.25">
      <c r="A13" s="16">
        <v>8</v>
      </c>
      <c r="B13" s="17" t="s">
        <v>56</v>
      </c>
      <c r="C13" s="18" t="s">
        <v>19</v>
      </c>
      <c r="D13" s="18" t="s">
        <v>35</v>
      </c>
      <c r="E13" s="19">
        <v>5000</v>
      </c>
      <c r="F13" s="19">
        <v>5000</v>
      </c>
      <c r="G13" s="20">
        <v>10000</v>
      </c>
      <c r="H13" s="2">
        <v>0.12</v>
      </c>
      <c r="I13" s="22">
        <f t="shared" si="0"/>
        <v>1200</v>
      </c>
    </row>
    <row r="14" spans="1:9" ht="23" x14ac:dyDescent="0.25">
      <c r="A14" s="16">
        <v>9</v>
      </c>
      <c r="B14" s="17" t="s">
        <v>57</v>
      </c>
      <c r="C14" s="18" t="s">
        <v>41</v>
      </c>
      <c r="D14" s="18" t="s">
        <v>36</v>
      </c>
      <c r="E14" s="19">
        <v>30</v>
      </c>
      <c r="F14" s="19">
        <v>30</v>
      </c>
      <c r="G14" s="19">
        <v>60</v>
      </c>
      <c r="H14" s="2">
        <v>345</v>
      </c>
      <c r="I14" s="22">
        <f t="shared" si="0"/>
        <v>20700</v>
      </c>
    </row>
    <row r="15" spans="1:9" ht="34.5" x14ac:dyDescent="0.25">
      <c r="A15" s="16">
        <v>10</v>
      </c>
      <c r="B15" s="17" t="s">
        <v>57</v>
      </c>
      <c r="C15" s="18" t="s">
        <v>42</v>
      </c>
      <c r="D15" s="18" t="s">
        <v>36</v>
      </c>
      <c r="E15" s="19">
        <v>30</v>
      </c>
      <c r="F15" s="19">
        <v>30</v>
      </c>
      <c r="G15" s="19">
        <v>60</v>
      </c>
      <c r="H15" s="2">
        <v>345</v>
      </c>
      <c r="I15" s="22">
        <f t="shared" si="0"/>
        <v>20700</v>
      </c>
    </row>
    <row r="16" spans="1:9" ht="23" x14ac:dyDescent="0.25">
      <c r="A16" s="16">
        <v>11</v>
      </c>
      <c r="B16" s="17" t="s">
        <v>58</v>
      </c>
      <c r="C16" s="18" t="s">
        <v>15</v>
      </c>
      <c r="D16" s="18" t="s">
        <v>5</v>
      </c>
      <c r="E16" s="19">
        <v>1</v>
      </c>
      <c r="F16" s="19">
        <v>1</v>
      </c>
      <c r="G16" s="19">
        <v>2</v>
      </c>
      <c r="H16" s="21">
        <v>1000</v>
      </c>
      <c r="I16" s="22">
        <f t="shared" si="0"/>
        <v>2000</v>
      </c>
    </row>
    <row r="17" spans="1:9" ht="23" x14ac:dyDescent="0.25">
      <c r="A17" s="16">
        <v>12</v>
      </c>
      <c r="B17" s="17" t="s">
        <v>59</v>
      </c>
      <c r="C17" s="18" t="s">
        <v>16</v>
      </c>
      <c r="D17" s="18" t="s">
        <v>6</v>
      </c>
      <c r="E17" s="19">
        <v>1</v>
      </c>
      <c r="F17" s="19">
        <v>1</v>
      </c>
      <c r="G17" s="19">
        <v>2</v>
      </c>
      <c r="H17" s="21">
        <v>1000</v>
      </c>
      <c r="I17" s="22">
        <f t="shared" si="0"/>
        <v>2000</v>
      </c>
    </row>
    <row r="18" spans="1:9" ht="23" x14ac:dyDescent="0.25">
      <c r="A18" s="16">
        <v>13</v>
      </c>
      <c r="B18" s="17" t="s">
        <v>60</v>
      </c>
      <c r="C18" s="18" t="s">
        <v>18</v>
      </c>
      <c r="D18" s="18" t="s">
        <v>35</v>
      </c>
      <c r="E18" s="19">
        <v>1</v>
      </c>
      <c r="F18" s="19">
        <v>1</v>
      </c>
      <c r="G18" s="19">
        <v>2</v>
      </c>
      <c r="H18" s="21">
        <v>500</v>
      </c>
      <c r="I18" s="22">
        <f t="shared" si="0"/>
        <v>1000</v>
      </c>
    </row>
    <row r="19" spans="1:9" ht="23" x14ac:dyDescent="0.25">
      <c r="A19" s="16">
        <v>14</v>
      </c>
      <c r="B19" s="17" t="s">
        <v>61</v>
      </c>
      <c r="C19" s="18" t="s">
        <v>38</v>
      </c>
      <c r="D19" s="18" t="s">
        <v>39</v>
      </c>
      <c r="E19" s="19">
        <v>1</v>
      </c>
      <c r="F19" s="19">
        <v>1</v>
      </c>
      <c r="G19" s="19">
        <v>2</v>
      </c>
      <c r="H19" s="2">
        <v>1100</v>
      </c>
      <c r="I19" s="22">
        <f t="shared" si="0"/>
        <v>2200</v>
      </c>
    </row>
    <row r="20" spans="1:9" ht="12.75" customHeight="1" x14ac:dyDescent="0.25">
      <c r="A20" s="24"/>
      <c r="B20" s="83" t="s">
        <v>12</v>
      </c>
      <c r="C20" s="84"/>
      <c r="D20" s="84"/>
      <c r="E20" s="84"/>
      <c r="F20" s="84"/>
      <c r="G20" s="84"/>
      <c r="H20" s="84"/>
      <c r="I20" s="23">
        <f>SUM(I6:I19)</f>
        <v>66320</v>
      </c>
    </row>
    <row r="21" spans="1:9" x14ac:dyDescent="0.25">
      <c r="A21" s="78"/>
      <c r="B21" s="78"/>
      <c r="C21" s="78"/>
      <c r="D21" s="78"/>
      <c r="E21" s="78"/>
      <c r="F21" s="78"/>
      <c r="G21" s="78"/>
      <c r="H21" s="78"/>
      <c r="I21" s="78"/>
    </row>
  </sheetData>
  <sheetProtection selectLockedCells="1"/>
  <mergeCells count="15">
    <mergeCell ref="A1:I1"/>
    <mergeCell ref="A2:I2"/>
    <mergeCell ref="D4:D5"/>
    <mergeCell ref="A4:A5"/>
    <mergeCell ref="A3:B3"/>
    <mergeCell ref="E4:F4"/>
    <mergeCell ref="G4:G5"/>
    <mergeCell ref="H4:H5"/>
    <mergeCell ref="I4:I5"/>
    <mergeCell ref="C3:I3"/>
    <mergeCell ref="A21:I21"/>
    <mergeCell ref="B4:B5"/>
    <mergeCell ref="C4:C5"/>
    <mergeCell ref="B20:H20"/>
    <mergeCell ref="H7:I8"/>
  </mergeCells>
  <phoneticPr fontId="6" type="noConversion"/>
  <dataValidations count="1">
    <dataValidation type="decimal" operator="greaterThan" allowBlank="1" showInputMessage="1" showErrorMessage="1" sqref="H9:H19 H6" xr:uid="{00000000-0002-0000-0200-000000000000}">
      <formula1>0</formula1>
    </dataValidation>
  </dataValidations>
  <printOptions horizontalCentered="1"/>
  <pageMargins left="0.7" right="0.7" top="0.5" bottom="0.5" header="0.5" footer="0.5"/>
  <pageSetup fitToWidth="0" fitToHeight="0" orientation="portrait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"/>
  <sheetViews>
    <sheetView workbookViewId="0">
      <selection activeCell="A9" sqref="A9:C9"/>
    </sheetView>
  </sheetViews>
  <sheetFormatPr defaultColWidth="9.1796875" defaultRowHeight="12.5" x14ac:dyDescent="0.25"/>
  <cols>
    <col min="1" max="1" width="10.7265625" style="4" customWidth="1"/>
    <col min="2" max="2" width="45.7265625" style="4" customWidth="1"/>
    <col min="3" max="3" width="15.7265625" style="4" customWidth="1"/>
    <col min="4" max="16384" width="9.1796875" style="4"/>
  </cols>
  <sheetData>
    <row r="1" spans="1:3" ht="20.149999999999999" customHeight="1" x14ac:dyDescent="0.25">
      <c r="A1" s="56" t="str">
        <f>'Vendor Contacts'!A1</f>
        <v>074-21 DISTRICT 1 HEADQUARTERS LAWNCARE SERVICES   09/22/2020</v>
      </c>
      <c r="B1" s="57"/>
      <c r="C1" s="58"/>
    </row>
    <row r="2" spans="1:3" ht="20.149999999999999" customHeight="1" x14ac:dyDescent="0.25">
      <c r="A2" s="56" t="s">
        <v>62</v>
      </c>
      <c r="B2" s="57"/>
      <c r="C2" s="58"/>
    </row>
    <row r="3" spans="1:3" ht="20.149999999999999" customHeight="1" x14ac:dyDescent="0.25">
      <c r="A3" s="9" t="s">
        <v>22</v>
      </c>
      <c r="B3" s="103" t="str">
        <f>IF('Vendor Contacts'!B3="","", 'Vendor Contacts'!B3)</f>
        <v>Croy's Mowing, LTD</v>
      </c>
      <c r="C3" s="104"/>
    </row>
    <row r="4" spans="1:3" ht="14" x14ac:dyDescent="0.25">
      <c r="A4" s="10" t="s">
        <v>28</v>
      </c>
      <c r="B4" s="11" t="s">
        <v>30</v>
      </c>
      <c r="C4" s="11" t="s">
        <v>31</v>
      </c>
    </row>
    <row r="5" spans="1:3" ht="20.149999999999999" customHeight="1" x14ac:dyDescent="0.25">
      <c r="A5" s="105" t="s">
        <v>93</v>
      </c>
      <c r="B5" s="106"/>
      <c r="C5" s="12">
        <v>50</v>
      </c>
    </row>
    <row r="6" spans="1:3" ht="20.149999999999999" customHeight="1" x14ac:dyDescent="0.25">
      <c r="A6" s="105" t="s">
        <v>125</v>
      </c>
      <c r="B6" s="106"/>
      <c r="C6" s="12">
        <v>50</v>
      </c>
    </row>
    <row r="7" spans="1:3" ht="20.149999999999999" customHeight="1" x14ac:dyDescent="0.25">
      <c r="A7" s="105" t="s">
        <v>126</v>
      </c>
      <c r="B7" s="106"/>
      <c r="C7" s="12">
        <v>44</v>
      </c>
    </row>
    <row r="8" spans="1:3" ht="26" x14ac:dyDescent="0.25">
      <c r="A8" s="11" t="s">
        <v>29</v>
      </c>
      <c r="B8" s="13" t="s">
        <v>32</v>
      </c>
      <c r="C8" s="14">
        <v>0.12</v>
      </c>
    </row>
    <row r="9" spans="1:3" ht="14" x14ac:dyDescent="0.25">
      <c r="A9" s="101"/>
      <c r="B9" s="102"/>
      <c r="C9" s="102"/>
    </row>
  </sheetData>
  <mergeCells count="7">
    <mergeCell ref="A9:C9"/>
    <mergeCell ref="A1:C1"/>
    <mergeCell ref="A2:C2"/>
    <mergeCell ref="B3:C3"/>
    <mergeCell ref="A5:B5"/>
    <mergeCell ref="A6:B6"/>
    <mergeCell ref="A7:B7"/>
  </mergeCells>
  <printOptions horizontalCentered="1"/>
  <pageMargins left="0.25" right="0.25" top="0.5" bottom="0.5" header="0.3" footer="0.3"/>
  <pageSetup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F372-49C4-4971-B9A6-825015A5EDBA}">
  <sheetPr>
    <pageSetUpPr fitToPage="1"/>
  </sheetPr>
  <dimension ref="A1:E8"/>
  <sheetViews>
    <sheetView workbookViewId="0">
      <selection activeCell="A9" sqref="A9:XFD21"/>
    </sheetView>
  </sheetViews>
  <sheetFormatPr defaultColWidth="9.1796875" defaultRowHeight="12.5" x14ac:dyDescent="0.25"/>
  <cols>
    <col min="1" max="1" width="10.7265625" style="4" customWidth="1"/>
    <col min="2" max="2" width="45.7265625" style="4" customWidth="1"/>
    <col min="3" max="5" width="15.7265625" style="4" customWidth="1"/>
    <col min="6" max="16384" width="9.1796875" style="4"/>
  </cols>
  <sheetData>
    <row r="1" spans="1:5" ht="20.149999999999999" customHeight="1" x14ac:dyDescent="0.25">
      <c r="A1" s="56" t="str">
        <f>'Vendor Contacts'!A1</f>
        <v>074-21 DISTRICT 1 HEADQUARTERS LAWNCARE SERVICES   09/22/2020</v>
      </c>
      <c r="B1" s="57"/>
      <c r="C1" s="57"/>
      <c r="D1" s="57"/>
      <c r="E1" s="58"/>
    </row>
    <row r="2" spans="1:5" ht="20.149999999999999" customHeight="1" x14ac:dyDescent="0.25">
      <c r="A2" s="56" t="s">
        <v>44</v>
      </c>
      <c r="B2" s="57"/>
      <c r="C2" s="57"/>
      <c r="D2" s="57"/>
      <c r="E2" s="58"/>
    </row>
    <row r="3" spans="1:5" ht="20.149999999999999" customHeight="1" x14ac:dyDescent="0.25">
      <c r="A3" s="9" t="s">
        <v>22</v>
      </c>
      <c r="B3" s="103" t="str">
        <f>IF('Vendor Contacts'!B3="","", 'Vendor Contacts'!B3)</f>
        <v>Croy's Mowing, LTD</v>
      </c>
      <c r="C3" s="108"/>
      <c r="D3" s="108"/>
      <c r="E3" s="104"/>
    </row>
    <row r="4" spans="1:5" ht="14" x14ac:dyDescent="0.25">
      <c r="A4" s="10" t="s">
        <v>28</v>
      </c>
      <c r="B4" s="11" t="s">
        <v>45</v>
      </c>
      <c r="C4" s="11" t="s">
        <v>31</v>
      </c>
      <c r="D4" s="11" t="s">
        <v>46</v>
      </c>
      <c r="E4" s="11" t="s">
        <v>47</v>
      </c>
    </row>
    <row r="5" spans="1:5" ht="20.149999999999999" customHeight="1" x14ac:dyDescent="0.25">
      <c r="A5" s="105" t="s">
        <v>127</v>
      </c>
      <c r="B5" s="106"/>
      <c r="C5" s="25">
        <v>75</v>
      </c>
      <c r="D5" s="25" t="s">
        <v>128</v>
      </c>
      <c r="E5" s="12" t="s">
        <v>128</v>
      </c>
    </row>
    <row r="6" spans="1:5" ht="20.149999999999999" customHeight="1" x14ac:dyDescent="0.25">
      <c r="A6" s="105" t="s">
        <v>129</v>
      </c>
      <c r="B6" s="106"/>
      <c r="C6" s="25">
        <v>50</v>
      </c>
      <c r="D6" s="25" t="s">
        <v>130</v>
      </c>
      <c r="E6" s="12" t="s">
        <v>128</v>
      </c>
    </row>
    <row r="7" spans="1:5" ht="20.149999999999999" customHeight="1" x14ac:dyDescent="0.25">
      <c r="A7" s="105" t="s">
        <v>131</v>
      </c>
      <c r="B7" s="106"/>
      <c r="C7" s="25">
        <v>65</v>
      </c>
      <c r="D7" s="25" t="s">
        <v>128</v>
      </c>
      <c r="E7" s="12" t="s">
        <v>128</v>
      </c>
    </row>
    <row r="8" spans="1:5" ht="14" x14ac:dyDescent="0.25">
      <c r="A8" s="101"/>
      <c r="B8" s="102"/>
      <c r="C8" s="102"/>
      <c r="D8" s="102"/>
      <c r="E8" s="107"/>
    </row>
  </sheetData>
  <mergeCells count="7">
    <mergeCell ref="A7:B7"/>
    <mergeCell ref="A8:E8"/>
    <mergeCell ref="A6:B6"/>
    <mergeCell ref="A1:E1"/>
    <mergeCell ref="A2:E2"/>
    <mergeCell ref="B3:E3"/>
    <mergeCell ref="A5:B5"/>
  </mergeCells>
  <printOptions horizontalCentered="1"/>
  <pageMargins left="0.25" right="0.25" top="0.5" bottom="0.5" header="0.3" footer="0.3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37B0D-E9F2-452A-8512-E0C20E6967A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6a2368ab-a432-4923-944c-869de255f87a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39B996-DA13-4F38-A68A-14E2AB439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D31ED-4CA0-432E-8616-D7782FD0B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Vendors</vt:lpstr>
      <vt:lpstr>Vendor Contacts</vt:lpstr>
      <vt:lpstr>References</vt:lpstr>
      <vt:lpstr>074 Pricing</vt:lpstr>
      <vt:lpstr>Additional Quoted Services</vt:lpstr>
      <vt:lpstr>Vendor Owned Equipment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James Schurch</cp:lastModifiedBy>
  <cp:lastPrinted>2012-08-29T16:06:38Z</cp:lastPrinted>
  <dcterms:created xsi:type="dcterms:W3CDTF">2006-09-14T14:50:57Z</dcterms:created>
  <dcterms:modified xsi:type="dcterms:W3CDTF">2020-10-13T13:46:05Z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