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X:\PURCHASING\FY 2022\112-22\"/>
    </mc:Choice>
  </mc:AlternateContent>
  <xr:revisionPtr revIDLastSave="0" documentId="13_ncr:1_{76992EAD-010A-4B05-BE52-9C7D7FDA2BA1}" xr6:coauthVersionLast="47" xr6:coauthVersionMax="47" xr10:uidLastSave="{00000000-0000-0000-0000-000000000000}"/>
  <bookViews>
    <workbookView xWindow="-165" yWindow="-165" windowWidth="29130" windowHeight="15930" tabRatio="838" activeTab="14" xr2:uid="{00000000-000D-0000-FFFF-FFFF00000000}"/>
  </bookViews>
  <sheets>
    <sheet name="Vendors" sheetId="23" r:id="rId1"/>
    <sheet name="References" sheetId="4" r:id="rId2"/>
    <sheet name="Vendor Contacts" sheetId="20" r:id="rId3"/>
    <sheet name="Vendor Facilities" sheetId="1" r:id="rId4"/>
    <sheet name="Hourly Rates" sheetId="7" r:id="rId5"/>
    <sheet name="Vendor Owned Equipment" sheetId="21" r:id="rId6"/>
    <sheet name="CO" sheetId="19" r:id="rId7"/>
    <sheet name="D1" sheetId="3" r:id="rId8"/>
    <sheet name="D2" sheetId="8" r:id="rId9"/>
    <sheet name="D3" sheetId="9" r:id="rId10"/>
    <sheet name="D4" sheetId="10" r:id="rId11"/>
    <sheet name="D5" sheetId="12" r:id="rId12"/>
    <sheet name="D6" sheetId="11" r:id="rId13"/>
    <sheet name="D7" sheetId="13" r:id="rId14"/>
    <sheet name="D8" sheetId="14" r:id="rId15"/>
    <sheet name="D9" sheetId="15" r:id="rId16"/>
    <sheet name="D10" sheetId="16" r:id="rId17"/>
    <sheet name="D11" sheetId="17" r:id="rId18"/>
    <sheet name="D12" sheetId="18" r:id="rId19"/>
    <sheet name="Generator Rental" sheetId="5"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 i="8" l="1"/>
  <c r="L18" i="8"/>
  <c r="M18" i="18" l="1"/>
  <c r="L18" i="18"/>
  <c r="M19" i="9"/>
  <c r="L19" i="9"/>
  <c r="C3" i="18" l="1"/>
  <c r="C3" i="17"/>
  <c r="C3" i="16"/>
  <c r="C3" i="15"/>
  <c r="C3" i="14"/>
  <c r="C3" i="13"/>
  <c r="C3" i="11"/>
  <c r="C3" i="12"/>
  <c r="C3" i="10"/>
  <c r="C3" i="9"/>
  <c r="C3" i="3"/>
  <c r="C3" i="8"/>
  <c r="C3" i="19"/>
  <c r="D39" i="21"/>
  <c r="D32" i="21"/>
  <c r="D25" i="21"/>
  <c r="D3" i="21"/>
  <c r="B3" i="7"/>
  <c r="B13" i="5"/>
  <c r="B27" i="5"/>
  <c r="M15" i="17"/>
  <c r="L15" i="17"/>
  <c r="M18" i="16"/>
  <c r="L18" i="16"/>
  <c r="M16" i="15"/>
  <c r="L16" i="15"/>
  <c r="M26" i="14"/>
  <c r="L26" i="14"/>
  <c r="M18" i="13"/>
  <c r="L18" i="13"/>
  <c r="M19" i="11"/>
  <c r="L19" i="11"/>
  <c r="M17" i="12"/>
  <c r="L17" i="12"/>
  <c r="M23" i="10"/>
  <c r="L23" i="10"/>
  <c r="M17" i="3"/>
  <c r="L17" i="3"/>
  <c r="F3" i="7"/>
  <c r="E3" i="7"/>
  <c r="D3" i="7"/>
  <c r="C8" i="1"/>
  <c r="C19" i="1"/>
  <c r="C26" i="1"/>
  <c r="B10" i="20"/>
  <c r="B22" i="20"/>
  <c r="B31" i="20"/>
  <c r="M9" i="19" l="1"/>
  <c r="L9" i="19"/>
  <c r="A1" i="21" l="1"/>
  <c r="A1" i="20"/>
  <c r="B3" i="20" l="1"/>
  <c r="A1" i="19" l="1"/>
  <c r="A1" i="18"/>
  <c r="A1" i="17"/>
  <c r="A1" i="16"/>
  <c r="A1" i="15"/>
  <c r="A1" i="14"/>
  <c r="A1" i="13"/>
  <c r="A1" i="12"/>
  <c r="A1" i="11"/>
  <c r="A1" i="10"/>
  <c r="A1" i="9"/>
  <c r="A1" i="8"/>
  <c r="A1" i="7" l="1"/>
  <c r="A1" i="1"/>
  <c r="B3" i="5"/>
  <c r="C3" i="1"/>
  <c r="A1" i="5"/>
  <c r="A1" i="3"/>
</calcChain>
</file>

<file path=xl/sharedStrings.xml><?xml version="1.0" encoding="utf-8"?>
<sst xmlns="http://schemas.openxmlformats.org/spreadsheetml/2006/main" count="2368" uniqueCount="1263">
  <si>
    <t>Vendor Name:</t>
  </si>
  <si>
    <t>Generator</t>
  </si>
  <si>
    <t>Rental Fee per Day</t>
  </si>
  <si>
    <t>Rental Fee per Week
Seven (7) Days</t>
  </si>
  <si>
    <t>Rental Fee per Month
Thirty-One (31) Days</t>
  </si>
  <si>
    <t>Address</t>
  </si>
  <si>
    <t>Name</t>
  </si>
  <si>
    <t>DISTRICT 1 PRICING</t>
  </si>
  <si>
    <t>20KW Generator</t>
  </si>
  <si>
    <t>40KW Generator</t>
  </si>
  <si>
    <t>80KW Generator</t>
  </si>
  <si>
    <t>12KW Generator</t>
  </si>
  <si>
    <t>100KW Generator</t>
  </si>
  <si>
    <t>200KW Generator</t>
  </si>
  <si>
    <t>300KW Generator</t>
  </si>
  <si>
    <t>250KW Generator</t>
  </si>
  <si>
    <t>400KW Generator</t>
  </si>
  <si>
    <t>500KW Generator</t>
  </si>
  <si>
    <t>Rental Generator Pricing</t>
  </si>
  <si>
    <t>Vendor References</t>
  </si>
  <si>
    <t>Email Address</t>
  </si>
  <si>
    <t>Organization</t>
  </si>
  <si>
    <t>Telephone Number</t>
  </si>
  <si>
    <t>Years of Contract Service</t>
  </si>
  <si>
    <t>Vendor Facilities</t>
  </si>
  <si>
    <t>Facility #</t>
  </si>
  <si>
    <t>Facility Location</t>
  </si>
  <si>
    <t>Fax Number</t>
  </si>
  <si>
    <t>Item</t>
  </si>
  <si>
    <t>Hourly Rates</t>
  </si>
  <si>
    <t>Unit Price per Hour</t>
  </si>
  <si>
    <t>Vendor specified markup, not to exceed 15%, on vendor supplied parts</t>
  </si>
  <si>
    <t>Vendor:</t>
  </si>
  <si>
    <t>Emergency Service One Way Mileage Rate (Per Mile)</t>
  </si>
  <si>
    <t>Generator ID Number</t>
  </si>
  <si>
    <t>Facility Name</t>
  </si>
  <si>
    <t>District 1 HQ Garage</t>
  </si>
  <si>
    <t>City</t>
  </si>
  <si>
    <t>Zip</t>
  </si>
  <si>
    <t>617 11th Street</t>
  </si>
  <si>
    <t>10238 Van Wert-Decatur Road</t>
  </si>
  <si>
    <t>10976 County Road 121</t>
  </si>
  <si>
    <t>Lima</t>
  </si>
  <si>
    <t>Generac</t>
  </si>
  <si>
    <t>20A00542S</t>
  </si>
  <si>
    <t>NG</t>
  </si>
  <si>
    <t>Caterpillar</t>
  </si>
  <si>
    <t>SR4</t>
  </si>
  <si>
    <t>Defiance</t>
  </si>
  <si>
    <t>Kohler</t>
  </si>
  <si>
    <t>250ROZD81</t>
  </si>
  <si>
    <t>265319</t>
  </si>
  <si>
    <t>D</t>
  </si>
  <si>
    <t>Findlay</t>
  </si>
  <si>
    <t>230264</t>
  </si>
  <si>
    <t>Kenton</t>
  </si>
  <si>
    <t>50RZGB</t>
  </si>
  <si>
    <t>2078184</t>
  </si>
  <si>
    <t>Paulding</t>
  </si>
  <si>
    <t>Ottawa</t>
  </si>
  <si>
    <t>2055116</t>
  </si>
  <si>
    <t>Van Wert</t>
  </si>
  <si>
    <t>60RZG</t>
  </si>
  <si>
    <t>2079907</t>
  </si>
  <si>
    <t>Upper Sandusky</t>
  </si>
  <si>
    <t>50RZG2</t>
  </si>
  <si>
    <t>369179</t>
  </si>
  <si>
    <t>100RZG</t>
  </si>
  <si>
    <t>2088711</t>
  </si>
  <si>
    <t>Manufacturer</t>
  </si>
  <si>
    <t xml:space="preserve">Model # </t>
  </si>
  <si>
    <t>Serial #</t>
  </si>
  <si>
    <t>Phase &amp; Voltage</t>
  </si>
  <si>
    <t>KW</t>
  </si>
  <si>
    <t>Fuel Source</t>
  </si>
  <si>
    <t>Annual Inspection Cost</t>
  </si>
  <si>
    <t>Facility # from which this unit will be serviced</t>
  </si>
  <si>
    <t>Optional 3 Hour Load Bank Test Cost</t>
  </si>
  <si>
    <t>1/120-240</t>
  </si>
  <si>
    <t>District 1 Totals:</t>
  </si>
  <si>
    <t xml:space="preserve">District 2 HQ </t>
  </si>
  <si>
    <t>Wauseon</t>
  </si>
  <si>
    <t>Napoleon</t>
  </si>
  <si>
    <t>Oak Harbor</t>
  </si>
  <si>
    <t>Port Clinton</t>
  </si>
  <si>
    <t>Tiffin</t>
  </si>
  <si>
    <t>Montpelier</t>
  </si>
  <si>
    <t>Bowling Green</t>
  </si>
  <si>
    <t>Northwood</t>
  </si>
  <si>
    <t>Dayton</t>
  </si>
  <si>
    <t>20ROZJ</t>
  </si>
  <si>
    <t>250ROZ</t>
  </si>
  <si>
    <t>PTO3W55D</t>
  </si>
  <si>
    <t>Winco</t>
  </si>
  <si>
    <t>SG80</t>
  </si>
  <si>
    <t>3228570100</t>
  </si>
  <si>
    <t>30ROZ281</t>
  </si>
  <si>
    <t>269745</t>
  </si>
  <si>
    <t>DISTRICT 2 PRICING</t>
  </si>
  <si>
    <t>Ashland</t>
  </si>
  <si>
    <t>Milan</t>
  </si>
  <si>
    <t>Vermillion</t>
  </si>
  <si>
    <t>Norwalk</t>
  </si>
  <si>
    <t>Oberlin</t>
  </si>
  <si>
    <t>Avon</t>
  </si>
  <si>
    <t>Medina</t>
  </si>
  <si>
    <t>Mansfield</t>
  </si>
  <si>
    <t>255885</t>
  </si>
  <si>
    <t>20ROZ</t>
  </si>
  <si>
    <t>157292</t>
  </si>
  <si>
    <t>Onan</t>
  </si>
  <si>
    <t>100RZ</t>
  </si>
  <si>
    <t>06723659</t>
  </si>
  <si>
    <t>LP</t>
  </si>
  <si>
    <t>30REZG</t>
  </si>
  <si>
    <t>District 3 Totals:</t>
  </si>
  <si>
    <t>DISTRICT 3 PRICING</t>
  </si>
  <si>
    <t>DISTRICT 4 PRICING</t>
  </si>
  <si>
    <t>District 4 Totals:</t>
  </si>
  <si>
    <t>Ashtabula</t>
  </si>
  <si>
    <t>5820 US 322</t>
  </si>
  <si>
    <t>Williamsfield</t>
  </si>
  <si>
    <t>Canfield</t>
  </si>
  <si>
    <t>Deerfield</t>
  </si>
  <si>
    <t>Canton</t>
  </si>
  <si>
    <t>Hudson</t>
  </si>
  <si>
    <t>Akron</t>
  </si>
  <si>
    <t>3349 SR 21</t>
  </si>
  <si>
    <t>Norton</t>
  </si>
  <si>
    <t>Cortland</t>
  </si>
  <si>
    <t>West Farmington</t>
  </si>
  <si>
    <t>20DL4L1337E</t>
  </si>
  <si>
    <t>G890257272</t>
  </si>
  <si>
    <t>Katolight</t>
  </si>
  <si>
    <t>20SK</t>
  </si>
  <si>
    <t>100ENBA</t>
  </si>
  <si>
    <t>175.0DFE-15R\30431M</t>
  </si>
  <si>
    <t>B870873315</t>
  </si>
  <si>
    <t>Cummins</t>
  </si>
  <si>
    <t>175DGFB-5743656/R</t>
  </si>
  <si>
    <t>K050852606</t>
  </si>
  <si>
    <t>20ES</t>
  </si>
  <si>
    <t>20R82</t>
  </si>
  <si>
    <t>103780</t>
  </si>
  <si>
    <t>District 5 Totals:</t>
  </si>
  <si>
    <t>DISTRICT 5 PRICING</t>
  </si>
  <si>
    <t>District 6 Totals:</t>
  </si>
  <si>
    <t>DISTRICT 6 PRICING</t>
  </si>
  <si>
    <t>Coshocton</t>
  </si>
  <si>
    <t>Cambridge</t>
  </si>
  <si>
    <t>Kimbolton</t>
  </si>
  <si>
    <t>Mount Vernon</t>
  </si>
  <si>
    <t>Jacksontown</t>
  </si>
  <si>
    <t>Zanesville</t>
  </si>
  <si>
    <t>New Lexington</t>
  </si>
  <si>
    <t>3/120-208</t>
  </si>
  <si>
    <t>150REOZJC</t>
  </si>
  <si>
    <t>2027980</t>
  </si>
  <si>
    <t>3/120-240</t>
  </si>
  <si>
    <t>100RZGD</t>
  </si>
  <si>
    <t>2018465</t>
  </si>
  <si>
    <t>30RZ62</t>
  </si>
  <si>
    <t>082494</t>
  </si>
  <si>
    <t>1/</t>
  </si>
  <si>
    <t>184206</t>
  </si>
  <si>
    <t>189847</t>
  </si>
  <si>
    <t>30REOZJB</t>
  </si>
  <si>
    <t>2037675</t>
  </si>
  <si>
    <t>2037676</t>
  </si>
  <si>
    <t>30RZ82</t>
  </si>
  <si>
    <t>329439</t>
  </si>
  <si>
    <t>3/</t>
  </si>
  <si>
    <t>Delaware</t>
  </si>
  <si>
    <t>Westerville</t>
  </si>
  <si>
    <t>Columbus</t>
  </si>
  <si>
    <t>Grove City</t>
  </si>
  <si>
    <t>Marion</t>
  </si>
  <si>
    <t>Mount Gilead</t>
  </si>
  <si>
    <t>Circleville</t>
  </si>
  <si>
    <t>200R07D71</t>
  </si>
  <si>
    <t>282723</t>
  </si>
  <si>
    <t>500DFFB</t>
  </si>
  <si>
    <t>277480</t>
  </si>
  <si>
    <t>3/480</t>
  </si>
  <si>
    <t>2516840100</t>
  </si>
  <si>
    <t>2068265</t>
  </si>
  <si>
    <t>GGFE-5655675</t>
  </si>
  <si>
    <t>L030581996</t>
  </si>
  <si>
    <t>005214-0</t>
  </si>
  <si>
    <t>4281169</t>
  </si>
  <si>
    <t>30RYG</t>
  </si>
  <si>
    <t>2048514</t>
  </si>
  <si>
    <t>2053360</t>
  </si>
  <si>
    <t>15.ORDJC-4R-14AD</t>
  </si>
  <si>
    <t>H840721677</t>
  </si>
  <si>
    <t>District 7 Totals:</t>
  </si>
  <si>
    <t>DISTRICT 7 PRICING</t>
  </si>
  <si>
    <t>District 7 HQ Garage</t>
  </si>
  <si>
    <t>District 7 HQ Traffic Garage</t>
  </si>
  <si>
    <t>Wapakoneta</t>
  </si>
  <si>
    <t>Urbana</t>
  </si>
  <si>
    <t>Springfield</t>
  </si>
  <si>
    <t>Greenville</t>
  </si>
  <si>
    <t>Bellefontaine</t>
  </si>
  <si>
    <t>4444 SR 29</t>
  </si>
  <si>
    <t>Celina</t>
  </si>
  <si>
    <t>Troy</t>
  </si>
  <si>
    <t>2190 SR 29</t>
  </si>
  <si>
    <t>Sidney</t>
  </si>
  <si>
    <t>4LM43</t>
  </si>
  <si>
    <t>3184560</t>
  </si>
  <si>
    <t>60ROZ01</t>
  </si>
  <si>
    <t>106775</t>
  </si>
  <si>
    <t>2178123</t>
  </si>
  <si>
    <t>125D6EAL32733A</t>
  </si>
  <si>
    <t>44273984</t>
  </si>
  <si>
    <t>431RSL2004
A-B230W</t>
  </si>
  <si>
    <t>TN3437894</t>
  </si>
  <si>
    <t>3LW64</t>
  </si>
  <si>
    <t>NT-855-G5</t>
  </si>
  <si>
    <t>PSS75LS - 3/ANG</t>
  </si>
  <si>
    <t>87458 L03</t>
  </si>
  <si>
    <t>4LM38B</t>
  </si>
  <si>
    <t>3146789</t>
  </si>
  <si>
    <t>3146625</t>
  </si>
  <si>
    <t>Hamilton</t>
  </si>
  <si>
    <t>Middletown</t>
  </si>
  <si>
    <t>Milford</t>
  </si>
  <si>
    <t>New Richmond</t>
  </si>
  <si>
    <t>Wilmington</t>
  </si>
  <si>
    <t>Xenia</t>
  </si>
  <si>
    <t>Cincinnati</t>
  </si>
  <si>
    <t>West Alexandria</t>
  </si>
  <si>
    <t>Eaton</t>
  </si>
  <si>
    <t>Lebanon</t>
  </si>
  <si>
    <t>1-120/208</t>
  </si>
  <si>
    <t>District 8 Totals:</t>
  </si>
  <si>
    <t>DISTRICT 8 PRICING</t>
  </si>
  <si>
    <t>District 9 Totals:</t>
  </si>
  <si>
    <t>DISTRICT 9 PRICING</t>
  </si>
  <si>
    <t>West Union</t>
  </si>
  <si>
    <t>Hillsboro</t>
  </si>
  <si>
    <t>Jackson</t>
  </si>
  <si>
    <t>Ironton</t>
  </si>
  <si>
    <t>Piketon</t>
  </si>
  <si>
    <t>Chillicothe</t>
  </si>
  <si>
    <t>Lucasville</t>
  </si>
  <si>
    <t>3/240</t>
  </si>
  <si>
    <t>60DYA-15/10651J</t>
  </si>
  <si>
    <t>K810567838</t>
  </si>
  <si>
    <t>1/240</t>
  </si>
  <si>
    <t>125RGZ</t>
  </si>
  <si>
    <t>2013050</t>
  </si>
  <si>
    <t>150RZGB</t>
  </si>
  <si>
    <t>2185926</t>
  </si>
  <si>
    <t>500REOZVB</t>
  </si>
  <si>
    <t>2074818</t>
  </si>
  <si>
    <t>150ROZJ81</t>
  </si>
  <si>
    <t>371226</t>
  </si>
  <si>
    <t>District 10 Totals:</t>
  </si>
  <si>
    <t>DISTRICT 10 PRICING</t>
  </si>
  <si>
    <t>District 10 HQ Garage</t>
  </si>
  <si>
    <t>GEN-D10-01</t>
  </si>
  <si>
    <t>GEN-D10-02</t>
  </si>
  <si>
    <t>GEN-D10-03</t>
  </si>
  <si>
    <t>GEN-D10-04</t>
  </si>
  <si>
    <t>GEN-D10-06</t>
  </si>
  <si>
    <t>GEN-D10-07</t>
  </si>
  <si>
    <t>GEN-D10-11</t>
  </si>
  <si>
    <t>GEN-D10-12</t>
  </si>
  <si>
    <t>GEN-D10-13</t>
  </si>
  <si>
    <t>Athens</t>
  </si>
  <si>
    <t>2397 Jackson Pike</t>
  </si>
  <si>
    <t>13176 SR 664</t>
  </si>
  <si>
    <t>Logan</t>
  </si>
  <si>
    <t>Pomeroy</t>
  </si>
  <si>
    <t>47028 SR 26</t>
  </si>
  <si>
    <t>Woodsfield</t>
  </si>
  <si>
    <t>McConnelsville</t>
  </si>
  <si>
    <t>Marietta</t>
  </si>
  <si>
    <t>399 SR 618</t>
  </si>
  <si>
    <t>50R0ZJ81</t>
  </si>
  <si>
    <t>45RZ</t>
  </si>
  <si>
    <t>SG175</t>
  </si>
  <si>
    <t>QT04542JNAN</t>
  </si>
  <si>
    <t>00915-2</t>
  </si>
  <si>
    <t>District 11 Totals:</t>
  </si>
  <si>
    <t>DISTRICT 11 PRICING</t>
  </si>
  <si>
    <t>GEN-D11-01</t>
  </si>
  <si>
    <t>GEN-D11-02</t>
  </si>
  <si>
    <t>GEN-D11-03</t>
  </si>
  <si>
    <t>GEN-D11-04</t>
  </si>
  <si>
    <t>GEN-D11-05</t>
  </si>
  <si>
    <t>GEN-D11-06</t>
  </si>
  <si>
    <t>GEN-D11-08</t>
  </si>
  <si>
    <t>GEN-D11-09</t>
  </si>
  <si>
    <t>GEN-D11-10</t>
  </si>
  <si>
    <t>Carrollton</t>
  </si>
  <si>
    <t>Lisbon</t>
  </si>
  <si>
    <t>Cadiz</t>
  </si>
  <si>
    <t>Millersburg</t>
  </si>
  <si>
    <t>Lakeville</t>
  </si>
  <si>
    <t>New Philadelphia</t>
  </si>
  <si>
    <t>100ROZJ01</t>
  </si>
  <si>
    <t>365109</t>
  </si>
  <si>
    <t xml:space="preserve">D </t>
  </si>
  <si>
    <t>60ROZJ81</t>
  </si>
  <si>
    <t>351070</t>
  </si>
  <si>
    <t>100ROZJ</t>
  </si>
  <si>
    <t>2152575</t>
  </si>
  <si>
    <t>GGHH-3961031</t>
  </si>
  <si>
    <t>B100097893</t>
  </si>
  <si>
    <t>50ROZJ81</t>
  </si>
  <si>
    <t>355539</t>
  </si>
  <si>
    <t>0682778</t>
  </si>
  <si>
    <t>300ROZD-71</t>
  </si>
  <si>
    <t>372087</t>
  </si>
  <si>
    <t>District 12 Totals:</t>
  </si>
  <si>
    <t>DISTRICT 12 PRICING</t>
  </si>
  <si>
    <t>District 12 HQ Garage</t>
  </si>
  <si>
    <t>District 12 Tower Site</t>
  </si>
  <si>
    <t>GEN-D12-01</t>
  </si>
  <si>
    <t>GEN-D12-02</t>
  </si>
  <si>
    <t>GEN-D12-04</t>
  </si>
  <si>
    <t>GEN-D12-07</t>
  </si>
  <si>
    <t>GEN-D12-08</t>
  </si>
  <si>
    <t>GEN-D12-09</t>
  </si>
  <si>
    <t>GEN-D12-10</t>
  </si>
  <si>
    <t>GEN-D12-11</t>
  </si>
  <si>
    <t>Cleveland</t>
  </si>
  <si>
    <t>5500 Transportation Blvd</t>
  </si>
  <si>
    <t>Garfield Heights</t>
  </si>
  <si>
    <t>Warrensville Heights</t>
  </si>
  <si>
    <t>Burton</t>
  </si>
  <si>
    <t>16556 GAR Highway</t>
  </si>
  <si>
    <t>Painesville</t>
  </si>
  <si>
    <t>431P5L6204</t>
  </si>
  <si>
    <t>WA532962-1002</t>
  </si>
  <si>
    <t>3/277-480</t>
  </si>
  <si>
    <t>Central Office Totals:</t>
  </si>
  <si>
    <t>CENTRAL OFFICE PRICING</t>
  </si>
  <si>
    <t>Don Scott Aviation</t>
  </si>
  <si>
    <t>Central Garage</t>
  </si>
  <si>
    <t>Central Office</t>
  </si>
  <si>
    <t>GEN-D21-01</t>
  </si>
  <si>
    <t>GEN-D21-02</t>
  </si>
  <si>
    <t>GEN-D21-03</t>
  </si>
  <si>
    <t>A970628437</t>
  </si>
  <si>
    <t>750DFHA</t>
  </si>
  <si>
    <t>Morning Sun Outpost</t>
  </si>
  <si>
    <t>District 8 Transmitter Bldg</t>
  </si>
  <si>
    <t>SR 732</t>
  </si>
  <si>
    <t>Camden</t>
  </si>
  <si>
    <t>250DFBE</t>
  </si>
  <si>
    <t>E910392199</t>
  </si>
  <si>
    <t>11353580100</t>
  </si>
  <si>
    <t>2103978</t>
  </si>
  <si>
    <t>100R0ZJ61</t>
  </si>
  <si>
    <t>350720</t>
  </si>
  <si>
    <t>17RES</t>
  </si>
  <si>
    <t>2232391</t>
  </si>
  <si>
    <t>0766459</t>
  </si>
  <si>
    <t>2232380</t>
  </si>
  <si>
    <t>2232408</t>
  </si>
  <si>
    <t>20RZ</t>
  </si>
  <si>
    <t>0648929</t>
  </si>
  <si>
    <t>2232415</t>
  </si>
  <si>
    <t>15RJC-4R877020R</t>
  </si>
  <si>
    <t>0568038078</t>
  </si>
  <si>
    <t>Amelia</t>
  </si>
  <si>
    <t>GEN-D12-12</t>
  </si>
  <si>
    <t>Euclid</t>
  </si>
  <si>
    <t>60REZGB</t>
  </si>
  <si>
    <t>SGM3278KS</t>
  </si>
  <si>
    <t>Forest</t>
  </si>
  <si>
    <t>50REZGB</t>
  </si>
  <si>
    <t>SGM324FZB</t>
  </si>
  <si>
    <t>CBP00371</t>
  </si>
  <si>
    <t>Maumee</t>
  </si>
  <si>
    <t>150REZGC</t>
  </si>
  <si>
    <t>SGM32585X</t>
  </si>
  <si>
    <t>Wooster</t>
  </si>
  <si>
    <t>150REZGB</t>
  </si>
  <si>
    <t>SGM322ZMT</t>
  </si>
  <si>
    <t>30REZGG</t>
  </si>
  <si>
    <t>North Lima</t>
  </si>
  <si>
    <t>West Jefferson</t>
  </si>
  <si>
    <t>GGHJ</t>
  </si>
  <si>
    <t>15RMX62</t>
  </si>
  <si>
    <t>179491</t>
  </si>
  <si>
    <t>11129010100</t>
  </si>
  <si>
    <t>2103111</t>
  </si>
  <si>
    <t>2232384</t>
  </si>
  <si>
    <t>2232386</t>
  </si>
  <si>
    <t>SG015OKG036</t>
  </si>
  <si>
    <t>E172A - 1704131070237</t>
  </si>
  <si>
    <t>250REZXB</t>
  </si>
  <si>
    <t>SGM323F4V</t>
  </si>
  <si>
    <t>600ROZD71</t>
  </si>
  <si>
    <t>15RMY62</t>
  </si>
  <si>
    <t>Vendor Contacts</t>
  </si>
  <si>
    <t>Position/Function</t>
  </si>
  <si>
    <t>Alternate/Other Telephone Number</t>
  </si>
  <si>
    <t>GEN-D10-14</t>
  </si>
  <si>
    <t>Dexter City</t>
  </si>
  <si>
    <t>District 9 HQ Garage</t>
  </si>
  <si>
    <t>0782240</t>
  </si>
  <si>
    <t>Per mile fee for round trip delivery of rented portable generators</t>
  </si>
  <si>
    <t>996 E High Street</t>
  </si>
  <si>
    <t>Hicksville</t>
  </si>
  <si>
    <t>Fremont</t>
  </si>
  <si>
    <t>Grafton</t>
  </si>
  <si>
    <t>Bucyrus</t>
  </si>
  <si>
    <t>220 CIC Blvd</t>
  </si>
  <si>
    <t xml:space="preserve">3/120-208 </t>
  </si>
  <si>
    <t>GEN-D01-02</t>
  </si>
  <si>
    <t>District 1 HQ</t>
  </si>
  <si>
    <t>GEN-D01-03</t>
  </si>
  <si>
    <t>GEN-D01-04</t>
  </si>
  <si>
    <t>GEN-D01-05</t>
  </si>
  <si>
    <t>GEN-D01-06</t>
  </si>
  <si>
    <t>GEN-D01-07</t>
  </si>
  <si>
    <t>200REZXB</t>
  </si>
  <si>
    <t>SGM32H33L</t>
  </si>
  <si>
    <t>GEN-D01-08</t>
  </si>
  <si>
    <t>GEN-D01-09</t>
  </si>
  <si>
    <t>GEN-D01-10</t>
  </si>
  <si>
    <t>GEN-D01-11</t>
  </si>
  <si>
    <t>GEN-D01-12</t>
  </si>
  <si>
    <t>GEN-D01-13</t>
  </si>
  <si>
    <t>80REZGD</t>
  </si>
  <si>
    <t>SGM32GV6F</t>
  </si>
  <si>
    <t>GEN-D02-01</t>
  </si>
  <si>
    <t>GEN-D02-02</t>
  </si>
  <si>
    <t>GEN-D02-03</t>
  </si>
  <si>
    <t>GEN-D02-04</t>
  </si>
  <si>
    <t>GEN-D02-05</t>
  </si>
  <si>
    <t>GEN-D02-06</t>
  </si>
  <si>
    <t>GEN-D02-07</t>
  </si>
  <si>
    <t>1567103</t>
  </si>
  <si>
    <t>8336093</t>
  </si>
  <si>
    <t>GEN-D02-08</t>
  </si>
  <si>
    <t>8336020</t>
  </si>
  <si>
    <t>GEN-D02-10</t>
  </si>
  <si>
    <t>GEN-D02-11</t>
  </si>
  <si>
    <t>1497927</t>
  </si>
  <si>
    <t>2118552</t>
  </si>
  <si>
    <t>GEN-D02-13</t>
  </si>
  <si>
    <t>GEN-D03-01</t>
  </si>
  <si>
    <t>GEN-D03-02</t>
  </si>
  <si>
    <t>100REZGD</t>
  </si>
  <si>
    <t>SGM32GZLM</t>
  </si>
  <si>
    <t>GEN-D03-03</t>
  </si>
  <si>
    <t>GEN-D03-05</t>
  </si>
  <si>
    <t>GEN-D03-06</t>
  </si>
  <si>
    <t>GEN-D03-13</t>
  </si>
  <si>
    <t>GEN-D03-08</t>
  </si>
  <si>
    <t>GEN-D03-09</t>
  </si>
  <si>
    <t>GEN-D03-10</t>
  </si>
  <si>
    <t>GEN-D03-11</t>
  </si>
  <si>
    <t>SGM32CWZ3</t>
  </si>
  <si>
    <t>GEN-D03-12</t>
  </si>
  <si>
    <t>SGM32H4K4</t>
  </si>
  <si>
    <t>GEN-D04-01</t>
  </si>
  <si>
    <t>E050781161</t>
  </si>
  <si>
    <t>GEN-D04-03</t>
  </si>
  <si>
    <t>GEN-D04-05</t>
  </si>
  <si>
    <t>B89025848</t>
  </si>
  <si>
    <t>GEN-D04-06</t>
  </si>
  <si>
    <t>Cummins/Onan</t>
  </si>
  <si>
    <t>A950567439</t>
  </si>
  <si>
    <t>GEN-D04-07</t>
  </si>
  <si>
    <t>GEN-D04-08</t>
  </si>
  <si>
    <t>SD130</t>
  </si>
  <si>
    <t>3000628245</t>
  </si>
  <si>
    <t>GEN-D04-09</t>
  </si>
  <si>
    <t>SD200</t>
  </si>
  <si>
    <t>3000637024</t>
  </si>
  <si>
    <t>GEN-D04-10</t>
  </si>
  <si>
    <t>GEN-D04-11</t>
  </si>
  <si>
    <t>272292</t>
  </si>
  <si>
    <t>GEN-D04-12</t>
  </si>
  <si>
    <t>GEN-D04-13</t>
  </si>
  <si>
    <t>A890197084</t>
  </si>
  <si>
    <t>GEN-D04-14</t>
  </si>
  <si>
    <t>GEN-D04-15</t>
  </si>
  <si>
    <t>Conneaut Outpost</t>
  </si>
  <si>
    <t>Conneaut</t>
  </si>
  <si>
    <t>SGM32GZR9</t>
  </si>
  <si>
    <t>GEN-D04-16</t>
  </si>
  <si>
    <t>SGM32GZR8</t>
  </si>
  <si>
    <t>GEN-D04-17</t>
  </si>
  <si>
    <t>Rome Outpost</t>
  </si>
  <si>
    <t>5451 SR 45</t>
  </si>
  <si>
    <t>Rome</t>
  </si>
  <si>
    <t>SGM32GWZF</t>
  </si>
  <si>
    <t>GEN-D05-01</t>
  </si>
  <si>
    <t>GEN-D05-02</t>
  </si>
  <si>
    <t>Lancaster</t>
  </si>
  <si>
    <t>GEN-D05-03</t>
  </si>
  <si>
    <t>GEN-D05-04</t>
  </si>
  <si>
    <t>GEN-D05-05</t>
  </si>
  <si>
    <t>GEN-D05-06</t>
  </si>
  <si>
    <t>GEN-D05-07</t>
  </si>
  <si>
    <t>GEN-D05-08</t>
  </si>
  <si>
    <t>GEN-D05-10</t>
  </si>
  <si>
    <t>GEN-D05-11</t>
  </si>
  <si>
    <t>GEN-D05-12</t>
  </si>
  <si>
    <t>Dresden Outpost</t>
  </si>
  <si>
    <t>Dresden</t>
  </si>
  <si>
    <t>OTECC-1338530</t>
  </si>
  <si>
    <t>I13M564990</t>
  </si>
  <si>
    <t>GEN-D06-01</t>
  </si>
  <si>
    <t>GEN-D06-02</t>
  </si>
  <si>
    <t>GEN-D06-03</t>
  </si>
  <si>
    <t>GEN-D06-04</t>
  </si>
  <si>
    <t>GEN-D06-05</t>
  </si>
  <si>
    <t>GEN-D06-06</t>
  </si>
  <si>
    <t>GEN-D06-07</t>
  </si>
  <si>
    <t>GEN-D06-08</t>
  </si>
  <si>
    <t>GEN-D06-09</t>
  </si>
  <si>
    <t>GEN-D06-10</t>
  </si>
  <si>
    <t>GEN-D06-11</t>
  </si>
  <si>
    <t>GEN-D06-12</t>
  </si>
  <si>
    <t>GEN-D06-14</t>
  </si>
  <si>
    <t>39001063</t>
  </si>
  <si>
    <t>GEN-D07-01</t>
  </si>
  <si>
    <t>GEN-D07-03</t>
  </si>
  <si>
    <t>GEN-D07-05</t>
  </si>
  <si>
    <t>GEN-D07-06</t>
  </si>
  <si>
    <t>GEN-D07-07</t>
  </si>
  <si>
    <t>GEN-D07-08</t>
  </si>
  <si>
    <t>GEN-D07-09</t>
  </si>
  <si>
    <t>GEN-D07-10</t>
  </si>
  <si>
    <t>GEN-D07-11</t>
  </si>
  <si>
    <t>GEN-D07-12</t>
  </si>
  <si>
    <t>GEN-D07-13</t>
  </si>
  <si>
    <t>SG0200GG20142S18HPYYE</t>
  </si>
  <si>
    <t>3000790980</t>
  </si>
  <si>
    <t>GEN-D08-01</t>
  </si>
  <si>
    <t>GEN-D08-02</t>
  </si>
  <si>
    <t>GEN-D08-03</t>
  </si>
  <si>
    <t>GEN-D08-04</t>
  </si>
  <si>
    <t>GEN-D08-05</t>
  </si>
  <si>
    <t>GEN-D08-06</t>
  </si>
  <si>
    <t>GEN-D08-07</t>
  </si>
  <si>
    <t>GEN-D08-09</t>
  </si>
  <si>
    <t>GEN-D08-10</t>
  </si>
  <si>
    <t>GEN-D08-11</t>
  </si>
  <si>
    <t>GEN-D08-12</t>
  </si>
  <si>
    <t>GEN-D08-13</t>
  </si>
  <si>
    <t>GEN-D08-14</t>
  </si>
  <si>
    <t>GEN-D08-15</t>
  </si>
  <si>
    <t>GEN-D08-16</t>
  </si>
  <si>
    <t>GEN-D08-17</t>
  </si>
  <si>
    <t>GEN-D08-18</t>
  </si>
  <si>
    <t>GEN-D08-19</t>
  </si>
  <si>
    <t>GEN-D08-20</t>
  </si>
  <si>
    <t>GEN-D09-01</t>
  </si>
  <si>
    <t>GFPA150</t>
  </si>
  <si>
    <t>M15J431125</t>
  </si>
  <si>
    <t>GEN-D09-02</t>
  </si>
  <si>
    <t>M15J441382</t>
  </si>
  <si>
    <t>GEN-D09-03</t>
  </si>
  <si>
    <t>GEN-D09-04</t>
  </si>
  <si>
    <t>GEN-D09-05</t>
  </si>
  <si>
    <t>GEN-D09-07</t>
  </si>
  <si>
    <t>GEN-D09-08</t>
  </si>
  <si>
    <t>M15J441381</t>
  </si>
  <si>
    <t>GEN-D09-09</t>
  </si>
  <si>
    <t>GEN-D09-10</t>
  </si>
  <si>
    <t>GEN-D09-12</t>
  </si>
  <si>
    <t>150REOZJF</t>
  </si>
  <si>
    <t>SGM32C63K</t>
  </si>
  <si>
    <t>35RZ62</t>
  </si>
  <si>
    <t>350GFEB</t>
  </si>
  <si>
    <t>M14L512232</t>
  </si>
  <si>
    <t>District 2 Totals:</t>
  </si>
  <si>
    <t>125REZGB</t>
  </si>
  <si>
    <t>0702719</t>
  </si>
  <si>
    <t>3-120/208</t>
  </si>
  <si>
    <t>250ROZ281</t>
  </si>
  <si>
    <t>SGM32453V</t>
  </si>
  <si>
    <t>1/120-208</t>
  </si>
  <si>
    <t>SGM326KBT</t>
  </si>
  <si>
    <t>GGHH-5713168</t>
  </si>
  <si>
    <t>2829 W Dublin-Granville Rd</t>
  </si>
  <si>
    <t>1620 W Broad St</t>
  </si>
  <si>
    <t>1980 W Broad St</t>
  </si>
  <si>
    <t>285860</t>
  </si>
  <si>
    <t>GEN-D02-14</t>
  </si>
  <si>
    <t>North Baltimore Outpost</t>
  </si>
  <si>
    <t>1218 S Dixie Highway</t>
  </si>
  <si>
    <t>North Baltimore</t>
  </si>
  <si>
    <t>Ashland Full Service</t>
  </si>
  <si>
    <t>District 3 HQ</t>
  </si>
  <si>
    <t>Erie Full Service</t>
  </si>
  <si>
    <t>Vermillion Outpost</t>
  </si>
  <si>
    <t>Huron Full Service</t>
  </si>
  <si>
    <t>Lorain Full Service</t>
  </si>
  <si>
    <t>Avon Outpost</t>
  </si>
  <si>
    <t>Richland Full Service</t>
  </si>
  <si>
    <t>Wayne Full Service</t>
  </si>
  <si>
    <t>Crawford Full Service</t>
  </si>
  <si>
    <t>275 Crossroads Blvd</t>
  </si>
  <si>
    <t>Grafton Outpost</t>
  </si>
  <si>
    <t>Seville</t>
  </si>
  <si>
    <t>Ashtabula Full Service</t>
  </si>
  <si>
    <t>Williamsfield Outpost</t>
  </si>
  <si>
    <t>Mahoning Full Service</t>
  </si>
  <si>
    <t>Yale Outpost</t>
  </si>
  <si>
    <t>2638 SR 14</t>
  </si>
  <si>
    <t>Stark Full Service</t>
  </si>
  <si>
    <t>4705 Atlantic Blvd</t>
  </si>
  <si>
    <t>Summit Full Service</t>
  </si>
  <si>
    <t>District 4 HQ</t>
  </si>
  <si>
    <t>District 4 HQ Garage</t>
  </si>
  <si>
    <t>Interchange / Norton Outpost</t>
  </si>
  <si>
    <t>Trumbull Full Service</t>
  </si>
  <si>
    <t>West Farmington Outpost</t>
  </si>
  <si>
    <t>6265 SR 534</t>
  </si>
  <si>
    <t>North Lima Outpost</t>
  </si>
  <si>
    <t>879 Old SR 7</t>
  </si>
  <si>
    <t>Harperfield Outpost</t>
  </si>
  <si>
    <t>Geneva</t>
  </si>
  <si>
    <t>GEN-D04-18</t>
  </si>
  <si>
    <t>Portage Full Service</t>
  </si>
  <si>
    <t>3946 Rootstown Industrial Parkway</t>
  </si>
  <si>
    <t>Ravenna</t>
  </si>
  <si>
    <t>GEN-D04-19</t>
  </si>
  <si>
    <t>Massillon Outpost</t>
  </si>
  <si>
    <t>Massillon</t>
  </si>
  <si>
    <t>GEN-D06-15</t>
  </si>
  <si>
    <t>Delaware Full Service</t>
  </si>
  <si>
    <t>1150 US 42</t>
  </si>
  <si>
    <t>District 6 HQ</t>
  </si>
  <si>
    <t>Fayette Full Service</t>
  </si>
  <si>
    <t>2331 US 22 SW</t>
  </si>
  <si>
    <t>Washington Courthouse</t>
  </si>
  <si>
    <t>Franklin Full Service</t>
  </si>
  <si>
    <t xml:space="preserve">Fifth Avenue Full Service </t>
  </si>
  <si>
    <t>3500 E Fifth Ave</t>
  </si>
  <si>
    <t>Worthington/Wilson Bridge Outpost</t>
  </si>
  <si>
    <t>Grove City Full Service</t>
  </si>
  <si>
    <t>Roberts Road Full Service</t>
  </si>
  <si>
    <t>4400 Currency Dr</t>
  </si>
  <si>
    <t>Madison Full Service</t>
  </si>
  <si>
    <t>6640 SR 29</t>
  </si>
  <si>
    <t>Marion Full Service</t>
  </si>
  <si>
    <t>Morrow Full Service</t>
  </si>
  <si>
    <t>Pickaway Full Service</t>
  </si>
  <si>
    <t>Marysville</t>
  </si>
  <si>
    <t>Chesterville Outpost</t>
  </si>
  <si>
    <t>3988 County Road 172</t>
  </si>
  <si>
    <t>Union Full Service</t>
  </si>
  <si>
    <t>1660 Collins Ave</t>
  </si>
  <si>
    <t>GEN-D07-14</t>
  </si>
  <si>
    <t>Auglaize Full Service</t>
  </si>
  <si>
    <t>511 Commerce Dr</t>
  </si>
  <si>
    <t>Champaign Full Service</t>
  </si>
  <si>
    <t>217 S Edgewood Ave</t>
  </si>
  <si>
    <t>Clark Full Service</t>
  </si>
  <si>
    <t>Logan Full Service</t>
  </si>
  <si>
    <t>149 Northview Dr</t>
  </si>
  <si>
    <t>Mercer Full Service</t>
  </si>
  <si>
    <t>Miami Full Service</t>
  </si>
  <si>
    <t>2423 W SR 55</t>
  </si>
  <si>
    <t>Montgomery Full Service</t>
  </si>
  <si>
    <t>300 Smith Dr</t>
  </si>
  <si>
    <t>Englewood</t>
  </si>
  <si>
    <t>Shelby Full Service</t>
  </si>
  <si>
    <t>District 7 HQ</t>
  </si>
  <si>
    <t>Darke Full Service</t>
  </si>
  <si>
    <t>5240 SR 49</t>
  </si>
  <si>
    <t>Dryden Road Full Service</t>
  </si>
  <si>
    <t>250DFEE / 39951F</t>
  </si>
  <si>
    <t>Butler Full Service</t>
  </si>
  <si>
    <t>Middletown Outpost</t>
  </si>
  <si>
    <t>4011 Tytus Ave</t>
  </si>
  <si>
    <t>Clermont Full Service</t>
  </si>
  <si>
    <t>3600 SR 132</t>
  </si>
  <si>
    <t>Milford Full Service</t>
  </si>
  <si>
    <t>809 US 50</t>
  </si>
  <si>
    <t>New Richmond Outpost</t>
  </si>
  <si>
    <t>9339 Old US 52</t>
  </si>
  <si>
    <t>Clinton Full Service</t>
  </si>
  <si>
    <t>3382 US 68 S</t>
  </si>
  <si>
    <t>Wilmington Full Service</t>
  </si>
  <si>
    <t>5996 US 68 N</t>
  </si>
  <si>
    <t>ARTIMIS</t>
  </si>
  <si>
    <t>Hamilton Full Service</t>
  </si>
  <si>
    <t>1400 E Seymour Ave</t>
  </si>
  <si>
    <t>Blue Ash Full Service</t>
  </si>
  <si>
    <t>Miamitown Full Service</t>
  </si>
  <si>
    <t>5903 SR 128</t>
  </si>
  <si>
    <t>Cleves</t>
  </si>
  <si>
    <t>Preble Full Service</t>
  </si>
  <si>
    <t>Eaton Full Service</t>
  </si>
  <si>
    <t>5996 US 127</t>
  </si>
  <si>
    <t>Warren Full Service</t>
  </si>
  <si>
    <t>1790 Cornett Dr</t>
  </si>
  <si>
    <t>District 8 HQ</t>
  </si>
  <si>
    <t>505 S SR 741</t>
  </si>
  <si>
    <t>District 8 HQ Garage</t>
  </si>
  <si>
    <t>Monroe Outpost</t>
  </si>
  <si>
    <t>6101 SR 63</t>
  </si>
  <si>
    <t>GEN-D08-21</t>
  </si>
  <si>
    <t>Greene Full Service</t>
  </si>
  <si>
    <t>81 Innovation Dr</t>
  </si>
  <si>
    <t>Adams Full Service</t>
  </si>
  <si>
    <t>Brown Full Service</t>
  </si>
  <si>
    <t>5124 SR 125</t>
  </si>
  <si>
    <t>Georgetown</t>
  </si>
  <si>
    <t>Highland Full Service</t>
  </si>
  <si>
    <t>Jackson Full Service</t>
  </si>
  <si>
    <t>Lawrence Full Service</t>
  </si>
  <si>
    <t>450 Commerce Dr</t>
  </si>
  <si>
    <t>Pike Full Service</t>
  </si>
  <si>
    <t>Ross Full Service</t>
  </si>
  <si>
    <t>225 Larrick Ln</t>
  </si>
  <si>
    <t>District 9 HQ</t>
  </si>
  <si>
    <t>650 Eastern Ave</t>
  </si>
  <si>
    <t>Scioto Full Service</t>
  </si>
  <si>
    <t>9187 US 23</t>
  </si>
  <si>
    <t>Athens Full Service</t>
  </si>
  <si>
    <t>Gallia Full Service</t>
  </si>
  <si>
    <t>Bidwell</t>
  </si>
  <si>
    <t>Hocking Full Service</t>
  </si>
  <si>
    <t>Meigs Full Service</t>
  </si>
  <si>
    <t>34449 SR 7</t>
  </si>
  <si>
    <t>Morgan Full Service</t>
  </si>
  <si>
    <t>Noble Full Service</t>
  </si>
  <si>
    <t>Caldwell</t>
  </si>
  <si>
    <t>1401 Colgate Dr</t>
  </si>
  <si>
    <t>District 10 HQ</t>
  </si>
  <si>
    <t>338 Muskingum Dr</t>
  </si>
  <si>
    <t>Belpre Outpost</t>
  </si>
  <si>
    <t>Little Hocking</t>
  </si>
  <si>
    <t>Macksburg Outpost</t>
  </si>
  <si>
    <t>20255 SR 821</t>
  </si>
  <si>
    <t>GEN-D10-15</t>
  </si>
  <si>
    <t xml:space="preserve">Vinton Full Service </t>
  </si>
  <si>
    <t>30931 SR 93</t>
  </si>
  <si>
    <t>McArthur</t>
  </si>
  <si>
    <t>GEN-D10-16</t>
  </si>
  <si>
    <t>Washington Full Service</t>
  </si>
  <si>
    <t>GEN-D10-17</t>
  </si>
  <si>
    <t>Monroe Full Service</t>
  </si>
  <si>
    <t xml:space="preserve">Belmont Full Service </t>
  </si>
  <si>
    <t>41061 Bond Dr</t>
  </si>
  <si>
    <t>Belmont</t>
  </si>
  <si>
    <t>Carroll Full Service</t>
  </si>
  <si>
    <t>Columbiana Full Service</t>
  </si>
  <si>
    <t>36606 US 30</t>
  </si>
  <si>
    <t>Harrison Full Service</t>
  </si>
  <si>
    <t>Holmes Full Service</t>
  </si>
  <si>
    <t>Nashville Outpost</t>
  </si>
  <si>
    <t>14785 SR 39</t>
  </si>
  <si>
    <t>Jefferson Full Service</t>
  </si>
  <si>
    <t>575 CR 43</t>
  </si>
  <si>
    <t>Steubenville</t>
  </si>
  <si>
    <t>Tuscarawas Full Service</t>
  </si>
  <si>
    <t>District 11 HQ</t>
  </si>
  <si>
    <t>2201 Reiser Ave</t>
  </si>
  <si>
    <t>GEN-D11-12</t>
  </si>
  <si>
    <t>Riveredge Full Service</t>
  </si>
  <si>
    <t>District 12 HQ</t>
  </si>
  <si>
    <t>Geauga Full Service</t>
  </si>
  <si>
    <t>Montville Outpost</t>
  </si>
  <si>
    <t>Montville</t>
  </si>
  <si>
    <t>Munson Outpost</t>
  </si>
  <si>
    <t>Chardon</t>
  </si>
  <si>
    <t>Parkman Outpost</t>
  </si>
  <si>
    <t>Parkman</t>
  </si>
  <si>
    <t>Lake Full Service</t>
  </si>
  <si>
    <t>Euclid Full Service</t>
  </si>
  <si>
    <t>25550 St Clair Ave</t>
  </si>
  <si>
    <t>GEN-D12-13</t>
  </si>
  <si>
    <t>Warrensville Full Service</t>
  </si>
  <si>
    <t>GEN-D12-14</t>
  </si>
  <si>
    <t>Cleveland Full Service</t>
  </si>
  <si>
    <t>GEN-D12-15</t>
  </si>
  <si>
    <t>250R0VD51</t>
  </si>
  <si>
    <t>GEN-D05-13</t>
  </si>
  <si>
    <t>3/120/208</t>
  </si>
  <si>
    <t>180REZXB</t>
  </si>
  <si>
    <t>350REZXB</t>
  </si>
  <si>
    <t>SG300</t>
  </si>
  <si>
    <t>200REOZJF</t>
  </si>
  <si>
    <t>125REZGC</t>
  </si>
  <si>
    <t>250REOZJE</t>
  </si>
  <si>
    <t>300REOZJ</t>
  </si>
  <si>
    <t>SG200</t>
  </si>
  <si>
    <t>SG150</t>
  </si>
  <si>
    <t>C150N6</t>
  </si>
  <si>
    <t>GEN-D09-13</t>
  </si>
  <si>
    <t>C30N6</t>
  </si>
  <si>
    <t>GGHJ125</t>
  </si>
  <si>
    <t>GEN-D03-14</t>
  </si>
  <si>
    <t>GEN-D21-05</t>
  </si>
  <si>
    <t>SGM32JZMM</t>
  </si>
  <si>
    <t>D180346019</t>
  </si>
  <si>
    <t>Standard and Scheduled Service Labor Rate for Mechanic (7:00 AM to 4:00 PM Monday-Friday)</t>
  </si>
  <si>
    <t>Emergency Service Labor Rate for Mechanic during Normal Work Hours (7:00 AM to 4:00 PM Monday-Friday)</t>
  </si>
  <si>
    <t>Emergency Service Labor Rate for Mechanic Outside of Normal Work Hours (All Hours Not Included in Item 2)</t>
  </si>
  <si>
    <t>Optional Mobilization/Service Call Fee per Single Repair Event</t>
  </si>
  <si>
    <t>112-22 STATEWIDE FACILITY GENERATOR MAINTENANCE AND SERVICE  03/26/2021</t>
  </si>
  <si>
    <t>Submit below the the name, email address, organization name, address, telephone number and years of contract service for three (3) references whom they have had generator maintenance contracts with for at least five (5) years (see Section 13 of the Specifications).</t>
  </si>
  <si>
    <t>Submit below a list of vendor contacts with position/function, name, email address, telephone number and alternate telephone number for the appropriate staff at each location that will service the sites listed in the specifications (see Section 6.5 of the Specifications)</t>
  </si>
  <si>
    <t>Submit below a list of facilities with address, telephone number and fax number that will service the sites listed in the specifications (see Section 14 of the Specifications)</t>
  </si>
  <si>
    <t>VENDOR OWNED EQUIPMENT RATES</t>
  </si>
  <si>
    <t>District Where Equipment Will Be Utilized</t>
  </si>
  <si>
    <t>District 1</t>
  </si>
  <si>
    <t>District 2</t>
  </si>
  <si>
    <t>District 3</t>
  </si>
  <si>
    <t>District 4</t>
  </si>
  <si>
    <t>District 5</t>
  </si>
  <si>
    <t>District 6</t>
  </si>
  <si>
    <t>District 7</t>
  </si>
  <si>
    <t>District 8</t>
  </si>
  <si>
    <t>District 9</t>
  </si>
  <si>
    <t>District 10</t>
  </si>
  <si>
    <t>District 11</t>
  </si>
  <si>
    <t>District 12</t>
  </si>
  <si>
    <t>Equipment Description</t>
  </si>
  <si>
    <t>EQUPMENT RATES INCLUDING MOBILIZATION WITHOUT OPERATOR</t>
  </si>
  <si>
    <t>Hourly</t>
  </si>
  <si>
    <t>Daily</t>
  </si>
  <si>
    <t>Weekly</t>
  </si>
  <si>
    <t>1705 N McCullough Street</t>
  </si>
  <si>
    <t>Defiance Full Service</t>
  </si>
  <si>
    <t>2340 Baltimore Street</t>
  </si>
  <si>
    <t>Hancock Full Service</t>
  </si>
  <si>
    <t>1645 Lima Ave</t>
  </si>
  <si>
    <t>Hardin Full Service</t>
  </si>
  <si>
    <t>13052 US 68</t>
  </si>
  <si>
    <t>(blank)</t>
  </si>
  <si>
    <t>Paulding Full Service</t>
  </si>
  <si>
    <t>833 W Wayne Street</t>
  </si>
  <si>
    <t>Putnam Full Service</t>
  </si>
  <si>
    <t>Van Wert Full Service</t>
  </si>
  <si>
    <t>Wyandot Full Service</t>
  </si>
  <si>
    <t>Forest Outpost</t>
  </si>
  <si>
    <t>543 SR 37</t>
  </si>
  <si>
    <t>Hicksville Outpost</t>
  </si>
  <si>
    <t>Fulton Full Service</t>
  </si>
  <si>
    <t>8878 SR 108</t>
  </si>
  <si>
    <t>Henry Full Service</t>
  </si>
  <si>
    <t>9733 SR 110</t>
  </si>
  <si>
    <t>Lucas Full Service</t>
  </si>
  <si>
    <t>4080 Technology Drive</t>
  </si>
  <si>
    <t>Ottawa Full Service</t>
  </si>
  <si>
    <t>307 S Railroad Street</t>
  </si>
  <si>
    <t>Edison Bridge Outpost</t>
  </si>
  <si>
    <t>4560 E Bayshore Drive</t>
  </si>
  <si>
    <t>Sandusky Full Service</t>
  </si>
  <si>
    <t>1891 N SR 53</t>
  </si>
  <si>
    <t>Seneca Full Service</t>
  </si>
  <si>
    <t>3390 SR 100</t>
  </si>
  <si>
    <t>Williams Full Service</t>
  </si>
  <si>
    <t>1825 Magda Drive</t>
  </si>
  <si>
    <t>317 E Poe Road</t>
  </si>
  <si>
    <t>District 2 HQ Garage</t>
  </si>
  <si>
    <t>Wood Full Service</t>
  </si>
  <si>
    <t>13982 Mitchell Road</t>
  </si>
  <si>
    <t>Northwood Full Service</t>
  </si>
  <si>
    <t>200 Lemoyne Road</t>
  </si>
  <si>
    <t>946 N Clark Avenue</t>
  </si>
  <si>
    <t>906 N Clark Avenue</t>
  </si>
  <si>
    <t>165 S Huron Street</t>
  </si>
  <si>
    <t>14420 Kneisel Road</t>
  </si>
  <si>
    <t>760 Dublin Road</t>
  </si>
  <si>
    <t>405 W Lorain Street</t>
  </si>
  <si>
    <t>1749 Moore Road</t>
  </si>
  <si>
    <t>Medina Outpost</t>
  </si>
  <si>
    <t>3220 Medina Road</t>
  </si>
  <si>
    <t>1256 W 4th Street</t>
  </si>
  <si>
    <t>1661 Geyers Chapel Road</t>
  </si>
  <si>
    <t>1654 S Avon-Beldon Road</t>
  </si>
  <si>
    <t>Medina Full Service</t>
  </si>
  <si>
    <t>4943 Atlantic Drive</t>
  </si>
  <si>
    <t>492 Seven Hills Road</t>
  </si>
  <si>
    <t>501 W Main Street</t>
  </si>
  <si>
    <t>6155 Chittenden Road</t>
  </si>
  <si>
    <t>2088 S Arlington Road</t>
  </si>
  <si>
    <t>310 Second Street</t>
  </si>
  <si>
    <t>10720 Market Street</t>
  </si>
  <si>
    <t>5420 Township Road 584</t>
  </si>
  <si>
    <t>SGM32P9NX</t>
  </si>
  <si>
    <t>3018 Richville Dr SW</t>
  </si>
  <si>
    <t>SG130GG269.0S18HPSYE</t>
  </si>
  <si>
    <t>Coshocton Full Service</t>
  </si>
  <si>
    <t>233 Rivercrest Road</t>
  </si>
  <si>
    <t>Fairfield Full Service</t>
  </si>
  <si>
    <t>2265 West Fair Ave</t>
  </si>
  <si>
    <t>Guernsey Full Service</t>
  </si>
  <si>
    <t>6490 US 22</t>
  </si>
  <si>
    <t>North Salem Outpost</t>
  </si>
  <si>
    <t>72450 Old Twenty One Road</t>
  </si>
  <si>
    <t>Knox Full Service</t>
  </si>
  <si>
    <t>503 Harcourt Road</t>
  </si>
  <si>
    <t>District 5 HQ</t>
  </si>
  <si>
    <t>9600 Jacksontown Road</t>
  </si>
  <si>
    <t>6BT5.9G2</t>
  </si>
  <si>
    <t>RRA 5-17 I 70 EB</t>
  </si>
  <si>
    <t>I 70 EB MM 130.54</t>
  </si>
  <si>
    <t>Hebron</t>
  </si>
  <si>
    <t>RRA 5-18 I 70 WB</t>
  </si>
  <si>
    <t>I 70 WB MM 130.55</t>
  </si>
  <si>
    <t>Muskingum Full Service</t>
  </si>
  <si>
    <t>3990 E Pike</t>
  </si>
  <si>
    <t>Perry Full Service</t>
  </si>
  <si>
    <t>2405 SR 13 NW</t>
  </si>
  <si>
    <t>10040 Northpointe Dr</t>
  </si>
  <si>
    <t>400 E William Street</t>
  </si>
  <si>
    <t>4730 E Dublin Granville Road</t>
  </si>
  <si>
    <t>387 E Wilson Bridge Road</t>
  </si>
  <si>
    <t>6000 Haughn Road</t>
  </si>
  <si>
    <t>1775 Marion-Williamsport Road E</t>
  </si>
  <si>
    <t>710 E Union Street</t>
  </si>
  <si>
    <t>150 Highland Street</t>
  </si>
  <si>
    <t>1630 West First Street</t>
  </si>
  <si>
    <t>1001 Street Marys Ave</t>
  </si>
  <si>
    <t>3500 Dryden Road</t>
  </si>
  <si>
    <t>33CFGMGD0005</t>
  </si>
  <si>
    <t>GEN-D07-15</t>
  </si>
  <si>
    <t>C150D6D-1981924</t>
  </si>
  <si>
    <t>F190594430</t>
  </si>
  <si>
    <t>4560 Kyles Station Road</t>
  </si>
  <si>
    <t>805 W Third Street</t>
  </si>
  <si>
    <t>11564 Grooms Road</t>
  </si>
  <si>
    <t>234 Quaker-Trace Road</t>
  </si>
  <si>
    <t>33CYGMFR0001</t>
  </si>
  <si>
    <t>GEN-D08-22</t>
  </si>
  <si>
    <t>RD05033GDAE</t>
  </si>
  <si>
    <t>3006052756</t>
  </si>
  <si>
    <t>521 E Main Street</t>
  </si>
  <si>
    <t>2251 Rice Road</t>
  </si>
  <si>
    <t>5991 Wakefield Mound Road</t>
  </si>
  <si>
    <t>700 West Union Street</t>
  </si>
  <si>
    <t>350ROZD81</t>
  </si>
  <si>
    <t>4205 Monastery Road</t>
  </si>
  <si>
    <t>17229 Hunkadora Road</t>
  </si>
  <si>
    <t>1650 Greene Street</t>
  </si>
  <si>
    <t>33CFGMFN0009</t>
  </si>
  <si>
    <t>258 Kensington Road</t>
  </si>
  <si>
    <t>43041 S Industrial Park Road</t>
  </si>
  <si>
    <t>1800 S Washington Street</t>
  </si>
  <si>
    <t>Tuscarawas Full Service Old</t>
  </si>
  <si>
    <t>384 Stonecreek Road SE</t>
  </si>
  <si>
    <t>4940 Old Grayton Road</t>
  </si>
  <si>
    <t>13595 W Center Street</t>
  </si>
  <si>
    <t>12453 Bass Lake Road</t>
  </si>
  <si>
    <t>18186 Tavern Road</t>
  </si>
  <si>
    <t>10 Blackbrook Road</t>
  </si>
  <si>
    <t>25609 Emery Road</t>
  </si>
  <si>
    <t>3263 East 44th Street</t>
  </si>
  <si>
    <t>Beck Electric Company</t>
  </si>
  <si>
    <t>Gervasi Vineyard</t>
  </si>
  <si>
    <t>ted@gervasivineyard.com</t>
  </si>
  <si>
    <t>1700 55th St NE, Canton, OH</t>
  </si>
  <si>
    <t>330.497.1000</t>
  </si>
  <si>
    <t>Carroll Golden Age Retreat</t>
  </si>
  <si>
    <t>carrollgoldenage@gmail.com</t>
  </si>
  <si>
    <t>2202 Kensington Rd NE, Carrollton, OH</t>
  </si>
  <si>
    <t>330.627.4665</t>
  </si>
  <si>
    <t>Rocco Serafini</t>
  </si>
  <si>
    <t>rserafini@bankofmagnolia.com</t>
  </si>
  <si>
    <t>Bank of Magnolia</t>
  </si>
  <si>
    <t xml:space="preserve">122 N. Main St, Magnolia, OH </t>
  </si>
  <si>
    <t>330.866.9392</t>
  </si>
  <si>
    <t>Owner</t>
  </si>
  <si>
    <t>Josh Beck</t>
  </si>
  <si>
    <t>josh.beck@beckelectriccompany.com</t>
  </si>
  <si>
    <t>330.284.9193</t>
  </si>
  <si>
    <t>330.205.5505</t>
  </si>
  <si>
    <t>Production Manager</t>
  </si>
  <si>
    <t>James Reed</t>
  </si>
  <si>
    <t>james@beckelectriccompany.com</t>
  </si>
  <si>
    <t>330.806.1525</t>
  </si>
  <si>
    <t>Generator Technician</t>
  </si>
  <si>
    <t>Randy Moore</t>
  </si>
  <si>
    <t>randy@beckelectriccompany.com</t>
  </si>
  <si>
    <t>330.312.0547</t>
  </si>
  <si>
    <t>Main Office</t>
  </si>
  <si>
    <t>7165 Ridgeview Dr SE, Waynesburg, OH 44688</t>
  </si>
  <si>
    <t>Scissor Lift 19'</t>
  </si>
  <si>
    <t>Utility Tractor</t>
  </si>
  <si>
    <t>Trencher</t>
  </si>
  <si>
    <t>Mini Skid Steer</t>
  </si>
  <si>
    <t>Bucket Truck</t>
  </si>
  <si>
    <t>Dump Truck</t>
  </si>
  <si>
    <r>
      <t>40KW Generator -</t>
    </r>
    <r>
      <rPr>
        <sz val="10"/>
        <color rgb="FFFF0000"/>
        <rFont val="Arial"/>
        <family val="2"/>
      </rPr>
      <t xml:space="preserve"> 56kw</t>
    </r>
  </si>
  <si>
    <r>
      <t xml:space="preserve">300KW Generator - </t>
    </r>
    <r>
      <rPr>
        <sz val="10"/>
        <color rgb="FFFF0000"/>
        <rFont val="Arial"/>
        <family val="2"/>
      </rPr>
      <t>320kw</t>
    </r>
  </si>
  <si>
    <t>Tom Reeder</t>
  </si>
  <si>
    <t>sereeder@co.trumbull.oh.us</t>
  </si>
  <si>
    <t>Trumbull County Sanitary Engineers</t>
  </si>
  <si>
    <t>7500 Anderson Ave, Warren, Ohio</t>
  </si>
  <si>
    <t>330-675-2776 x 115</t>
  </si>
  <si>
    <t>Rick Meade</t>
  </si>
  <si>
    <t>richard.meade@cincinnati-oh.gov</t>
  </si>
  <si>
    <t>M.S.D.</t>
  </si>
  <si>
    <t>1600 Gest St, Cincinnati, Ohio</t>
  </si>
  <si>
    <t>513-557-7140</t>
  </si>
  <si>
    <t>Jeff Light</t>
  </si>
  <si>
    <t>jaclevenger@aep.com</t>
  </si>
  <si>
    <t>AEP</t>
  </si>
  <si>
    <t>PO Box 24400, Canton, Ohio</t>
  </si>
  <si>
    <t>740-266-3020</t>
  </si>
  <si>
    <t>Buckeye Power Sales</t>
  </si>
  <si>
    <t>Engine Energy and Automation, Inc</t>
  </si>
  <si>
    <t>Ohio Machinery Co. DBA Ohio CAT</t>
  </si>
  <si>
    <t>Markus Watts</t>
  </si>
  <si>
    <t>markus.watts@va.gov</t>
  </si>
  <si>
    <t>Dayton VA Medical Center</t>
  </si>
  <si>
    <t>4100 W 3rd St.  Attn Code 138  Dayton OH  45428</t>
  </si>
  <si>
    <t>937-694-8458</t>
  </si>
  <si>
    <t>10+</t>
  </si>
  <si>
    <t>Kyle Hartman</t>
  </si>
  <si>
    <t>kyle.hartman@osumc.edu</t>
  </si>
  <si>
    <t>OSU Medical Center</t>
  </si>
  <si>
    <t>410 W. 10th Ave.  Columbus OH  43210</t>
  </si>
  <si>
    <t>614-843-6699</t>
  </si>
  <si>
    <t>Chad Gray</t>
  </si>
  <si>
    <t>grayc23@nationwide.com</t>
  </si>
  <si>
    <t>Nationwide Insurance</t>
  </si>
  <si>
    <t>281 E. Powell Rd.  Lewis Center OH  43035</t>
  </si>
  <si>
    <t>614-402-9614</t>
  </si>
  <si>
    <t>Ben Martin / John King</t>
  </si>
  <si>
    <t>bmartin@columbus.gov</t>
  </si>
  <si>
    <t>City of Columbus Fleet Management</t>
  </si>
  <si>
    <t>Office:
4211 Groves Road
Columbus, OH</t>
  </si>
  <si>
    <t>614-403-8308 
or
614-645-6104</t>
  </si>
  <si>
    <t>Kelley Williams</t>
  </si>
  <si>
    <t>kmwilliams@dps.ohio.gov</t>
  </si>
  <si>
    <t>Ohio State Highway Patrol</t>
  </si>
  <si>
    <t>Office:
1970 W Broad St
Columbus, OH 43223</t>
  </si>
  <si>
    <t>614-995-3489</t>
  </si>
  <si>
    <t>Larry Miller</t>
  </si>
  <si>
    <t>lawrence_miller@nps.gov</t>
  </si>
  <si>
    <t>Cuyahoga Valley National Park</t>
  </si>
  <si>
    <t>Office:
1113 W Aurora Rd
Sagamore Hills, OH  44067</t>
  </si>
  <si>
    <t>330-468-2500 Ext 2</t>
  </si>
  <si>
    <t>Service Manager - Cleveland</t>
  </si>
  <si>
    <t>Jon Pinney</t>
  </si>
  <si>
    <t>jpinney@buckeyepowersales.com</t>
  </si>
  <si>
    <t>330-425-9165 x 2064</t>
  </si>
  <si>
    <t>330-998-7064</t>
  </si>
  <si>
    <t>Service Coordinator - Cleveland</t>
  </si>
  <si>
    <t>Tim Klein</t>
  </si>
  <si>
    <t>tklein@buckeyepowersales.com</t>
  </si>
  <si>
    <t>330-425-9165 x 2066</t>
  </si>
  <si>
    <t>330-425-9166</t>
  </si>
  <si>
    <t>Valerie Johnson</t>
  </si>
  <si>
    <t>vjohnson@buckeyepowersales.com</t>
  </si>
  <si>
    <t>330-425-9165 x 2010</t>
  </si>
  <si>
    <t>330-963-7157</t>
  </si>
  <si>
    <t>Sales Manager - Service Sales</t>
  </si>
  <si>
    <t>Joey Downs III</t>
  </si>
  <si>
    <t>joey.downs@buckeyepowersales.com</t>
  </si>
  <si>
    <t>513-785-5549</t>
  </si>
  <si>
    <t>937-604-1150</t>
  </si>
  <si>
    <t>Service Manager - Columbus</t>
  </si>
  <si>
    <t>Ron Vance</t>
  </si>
  <si>
    <t>rvance@buckeyepowersales.com</t>
  </si>
  <si>
    <t>866-889-2628</t>
  </si>
  <si>
    <t>614-729-2838</t>
  </si>
  <si>
    <t>Service Coordinator - Columbus</t>
  </si>
  <si>
    <t>Danielle Harlan</t>
  </si>
  <si>
    <t>dharlan@buckeyepowersales.com</t>
  </si>
  <si>
    <t>614-751-4515</t>
  </si>
  <si>
    <t>Service Manager - Cincinnati</t>
  </si>
  <si>
    <t>Tim Hutcheson</t>
  </si>
  <si>
    <t>thutcheson@buckeyepowersales.com</t>
  </si>
  <si>
    <t>513-755-2323</t>
  </si>
  <si>
    <t>513-383-1441</t>
  </si>
  <si>
    <t>Service Coordinator - Cincinnati</t>
  </si>
  <si>
    <t>Heather Young</t>
  </si>
  <si>
    <t>hyoung@buckeyepowersales.com</t>
  </si>
  <si>
    <t>West Chester, Ohio</t>
  </si>
  <si>
    <t>4992 Rialto Rd</t>
  </si>
  <si>
    <t>513-755-4515</t>
  </si>
  <si>
    <t>Twinsburg, Ohio</t>
  </si>
  <si>
    <t>8465 Tower Drive</t>
  </si>
  <si>
    <t>800-966-2825</t>
  </si>
  <si>
    <t>330-425-9167</t>
  </si>
  <si>
    <t>Canal Winchester, Ohio</t>
  </si>
  <si>
    <t>8155 Howe Industrial Parkway</t>
  </si>
  <si>
    <t>614-861-2291</t>
  </si>
  <si>
    <t>Blacklick, Ohio</t>
  </si>
  <si>
    <t>6850 Commerce Court Drive</t>
  </si>
  <si>
    <t>614-861-6000</t>
  </si>
  <si>
    <t>Indianapolis, Indiana</t>
  </si>
  <si>
    <t>1707 S Franklin Rd</t>
  </si>
  <si>
    <t>317-271-9661</t>
  </si>
  <si>
    <t>317-271-0242</t>
  </si>
  <si>
    <t>Dayton, Ohio</t>
  </si>
  <si>
    <t>8238 Cobblegate Drive</t>
  </si>
  <si>
    <t>937-630-4005</t>
  </si>
  <si>
    <t>Toledo, Ohio</t>
  </si>
  <si>
    <t>12400 Williams Rd</t>
  </si>
  <si>
    <t>567-331-0385</t>
  </si>
  <si>
    <t>Owner/CFO</t>
  </si>
  <si>
    <t>Sherrie Leach</t>
  </si>
  <si>
    <t>sherrieleach@eeanda.com</t>
  </si>
  <si>
    <t>397-828-6065</t>
  </si>
  <si>
    <t>937-244-5037</t>
  </si>
  <si>
    <t>Co-owner   /   Service Director</t>
  </si>
  <si>
    <t>DeWayne Reed</t>
  </si>
  <si>
    <t>dewaynereed@eeanda.com</t>
  </si>
  <si>
    <t>937-896-3083</t>
  </si>
  <si>
    <t>Service Manager</t>
  </si>
  <si>
    <t>Ryan Miller</t>
  </si>
  <si>
    <t>ryanmiller@eeanda.com</t>
  </si>
  <si>
    <t>937-828-6065</t>
  </si>
  <si>
    <t>937-896-3089</t>
  </si>
  <si>
    <t>Accounts Receivable/Accounting</t>
  </si>
  <si>
    <t>Kelsie Leach</t>
  </si>
  <si>
    <t>kelsieleach@eeanda.com</t>
  </si>
  <si>
    <t>937-244-5420</t>
  </si>
  <si>
    <t>PSSR</t>
  </si>
  <si>
    <t>Glenn McIntosh</t>
  </si>
  <si>
    <t>glennmcintosh@eeanda.com</t>
  </si>
  <si>
    <t>937-215-9345</t>
  </si>
  <si>
    <t>Lima Facility</t>
  </si>
  <si>
    <t>3221 Elida Rd #309
Lima, OH  45805</t>
  </si>
  <si>
    <t>937-828-6057</t>
  </si>
  <si>
    <t>Mechanicsburg Facility</t>
  </si>
  <si>
    <t>6407 State Route 54
Mechancsburg, OH 43044</t>
  </si>
  <si>
    <t>Washington CH Facility
(Satillite Office)</t>
  </si>
  <si>
    <t>2533 Old State Route 35 NW
Washington CH, OH  43160</t>
  </si>
  <si>
    <t>N/A</t>
  </si>
  <si>
    <t>Fuel scrubber rental , filters and hook up and removal labor and travel time not included .</t>
  </si>
  <si>
    <t>#1</t>
  </si>
  <si>
    <t>#2</t>
  </si>
  <si>
    <t>Facility 1 or 2</t>
  </si>
  <si>
    <t>2 to 3</t>
  </si>
  <si>
    <t>2 or 3</t>
  </si>
  <si>
    <t>Inside Sales Representative</t>
  </si>
  <si>
    <t>Jake Kelley</t>
  </si>
  <si>
    <t>jkelley@ohiocat.com</t>
  </si>
  <si>
    <t>614-851-3422</t>
  </si>
  <si>
    <t>614-381-6947</t>
  </si>
  <si>
    <t>Columbus PSD Field Service Supervisor</t>
  </si>
  <si>
    <t>Chris Jackson</t>
  </si>
  <si>
    <t>cjackson@ohiocat.com</t>
  </si>
  <si>
    <t>614-851-3507</t>
  </si>
  <si>
    <t>614-623-2674</t>
  </si>
  <si>
    <t>Cincinnati PSD Field Service Supervisor</t>
  </si>
  <si>
    <t>Royce Freeman</t>
  </si>
  <si>
    <t>rfreeman@ohiocat.com</t>
  </si>
  <si>
    <t>513-672-7265</t>
  </si>
  <si>
    <t>513-313-7201</t>
  </si>
  <si>
    <t>Cleveland PSD Field Service Supervisor</t>
  </si>
  <si>
    <t>Al LaManna</t>
  </si>
  <si>
    <t>alamanna@ohiocat.com</t>
  </si>
  <si>
    <t>440-838-7135</t>
  </si>
  <si>
    <t>216-312-4020</t>
  </si>
  <si>
    <t>Troy PSD Field Service Supervisor</t>
  </si>
  <si>
    <t>Nick Anderson</t>
  </si>
  <si>
    <t>nanderson@ohiocat.com</t>
  </si>
  <si>
    <t>937-440-2902</t>
  </si>
  <si>
    <t>937-570-5080</t>
  </si>
  <si>
    <t>Canton PSD Field Service Supervisor</t>
  </si>
  <si>
    <t>Mike Smead</t>
  </si>
  <si>
    <t>msmead@ohiocat.com</t>
  </si>
  <si>
    <t>330-478-7910</t>
  </si>
  <si>
    <t>216-346-4294</t>
  </si>
  <si>
    <t>Youngstown PSD Product Support Manager</t>
  </si>
  <si>
    <t>Pete Resek</t>
  </si>
  <si>
    <t>presek@ohiocat.com</t>
  </si>
  <si>
    <t>440-746-2943</t>
  </si>
  <si>
    <t>330-314-0953</t>
  </si>
  <si>
    <t>Perrysburg PSD Field Service Supervisor</t>
  </si>
  <si>
    <t>Daniel Taylor</t>
  </si>
  <si>
    <t>dtaylor@ohiocat.com</t>
  </si>
  <si>
    <t>419-873-8250</t>
  </si>
  <si>
    <t>419-704-6068</t>
  </si>
  <si>
    <t>Cleveland PSD</t>
  </si>
  <si>
    <t>900 Ken-Mar Industrial Pkwy  Broadview Heights  OH  44147</t>
  </si>
  <si>
    <t>440-526-0520</t>
  </si>
  <si>
    <t>440-526-7431</t>
  </si>
  <si>
    <t>Columbus PSD</t>
  </si>
  <si>
    <t>5232 Walcutt Ct.  Columbus OH  43228</t>
  </si>
  <si>
    <t>614-851-3500</t>
  </si>
  <si>
    <t>614-851-3777</t>
  </si>
  <si>
    <t>Cincinnati PSD</t>
  </si>
  <si>
    <t>11330 Mosteller Rd.  Sharonville OH  45241</t>
  </si>
  <si>
    <t>513-672-7263</t>
  </si>
  <si>
    <t>513-672-6903</t>
  </si>
  <si>
    <t>Canton PSD</t>
  </si>
  <si>
    <t>4731 Corporate St. SW  Canton OH  44706</t>
  </si>
  <si>
    <t>330-478-7929</t>
  </si>
  <si>
    <t>330-478-6529</t>
  </si>
  <si>
    <t>Youngstown PSD</t>
  </si>
  <si>
    <t>1 Ohio Machinery Blvd  Youngstown OH  44420</t>
  </si>
  <si>
    <t>330-530-9010</t>
  </si>
  <si>
    <t>330-530-8093</t>
  </si>
  <si>
    <t>Perrysburg PSD</t>
  </si>
  <si>
    <t>25970 State Route 25   Perrysburg OH  43551</t>
  </si>
  <si>
    <t>419-874-7975</t>
  </si>
  <si>
    <t>419-873-8258</t>
  </si>
  <si>
    <t>Troy PSD</t>
  </si>
  <si>
    <t>1281 Brukner Dr.  Troy OH  45373</t>
  </si>
  <si>
    <t>937-440-2925</t>
  </si>
  <si>
    <t>937-335-6447</t>
  </si>
  <si>
    <t>NO BID SUBMITTED</t>
  </si>
  <si>
    <t>STATE OF OHIO</t>
  </si>
  <si>
    <t>Director of Transportation</t>
  </si>
  <si>
    <t>Award Date</t>
  </si>
  <si>
    <t>Invitation</t>
  </si>
  <si>
    <t>112-20</t>
  </si>
  <si>
    <t>Multiple</t>
  </si>
  <si>
    <t>Opened</t>
  </si>
  <si>
    <t>Location</t>
  </si>
  <si>
    <t>Statewide</t>
  </si>
  <si>
    <t>Commodity</t>
  </si>
  <si>
    <t>EMERGENCY BACKUP GENERATOR MAINTENANCE AND SERVICE</t>
  </si>
  <si>
    <t>Threshold</t>
  </si>
  <si>
    <t>Vendor Information</t>
  </si>
  <si>
    <t>Remit to Address</t>
  </si>
  <si>
    <t>Link to Bid</t>
  </si>
  <si>
    <t>Buckeye Power Sales Co., Inc</t>
  </si>
  <si>
    <t>6850 Commerce Ct. Dr.  PO Box 489</t>
  </si>
  <si>
    <t>Blacklick, OH 43004</t>
  </si>
  <si>
    <t>Award rental units only</t>
  </si>
  <si>
    <t>OAKS ID: 0000076363</t>
  </si>
  <si>
    <t>EE&amp;A, LLC</t>
  </si>
  <si>
    <t xml:space="preserve">OAKS ID: </t>
  </si>
  <si>
    <t>Ohio Machinery Co</t>
  </si>
  <si>
    <t>3993 E. Royalton Rd.</t>
  </si>
  <si>
    <t>Broadview Heights, OH 44147</t>
  </si>
  <si>
    <t>OAKS ID: 0000062968</t>
  </si>
  <si>
    <t>112-22</t>
  </si>
  <si>
    <t>7165 Ridgeview Drive SE</t>
  </si>
  <si>
    <t>Waynesburg, OH 44688</t>
  </si>
  <si>
    <t>330-284-9193</t>
  </si>
  <si>
    <t>Jeremy VanDyne</t>
  </si>
  <si>
    <t>513-785-5545</t>
  </si>
  <si>
    <t>jvandyne@buckeyepowersales.com</t>
  </si>
  <si>
    <t>6407 N. Urbana Lisbon Rd</t>
  </si>
  <si>
    <t>Mechanicsburg, OH 43044</t>
  </si>
  <si>
    <t>Dewayne Reed</t>
  </si>
  <si>
    <t>dwaynereed@eeanda.com</t>
  </si>
  <si>
    <t>Award Districts CO, 2, 3, 4, 11 and 12</t>
  </si>
  <si>
    <t>Award Districts 1, 5, 6, 7, 8, 9 and 10</t>
  </si>
  <si>
    <t>GEN-D04-20</t>
  </si>
  <si>
    <t>SG35</t>
  </si>
  <si>
    <t>GEN-D03-15</t>
  </si>
  <si>
    <t>GEN-D03-16</t>
  </si>
  <si>
    <t>20RESA</t>
  </si>
  <si>
    <t>SGM32BSCR</t>
  </si>
  <si>
    <t>SGM32BKT8</t>
  </si>
  <si>
    <t>GEN-D12-16</t>
  </si>
  <si>
    <t>SGM32NBGN</t>
  </si>
  <si>
    <t>GEN-D02-15</t>
  </si>
  <si>
    <t>SD80</t>
  </si>
  <si>
    <t>Add to award</t>
  </si>
  <si>
    <t>0648930</t>
  </si>
  <si>
    <t xml:space="preserve">C20N6HC-A054X497 </t>
  </si>
  <si>
    <t>C190521892</t>
  </si>
  <si>
    <t xml:space="preserve">500 R0ZD4 </t>
  </si>
  <si>
    <t>D190548233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</si>
</sst>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b/>
      <u/>
      <sz val="10"/>
      <name val="Arial"/>
      <family val="2"/>
    </font>
    <font>
      <sz val="10"/>
      <name val="Arial"/>
      <family val="2"/>
    </font>
    <font>
      <b/>
      <sz val="10"/>
      <color indexed="8"/>
      <name val="Arial"/>
      <family val="2"/>
    </font>
    <font>
      <sz val="10"/>
      <color indexed="8"/>
      <name val="Arial"/>
      <family val="2"/>
    </font>
    <fon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Arial"/>
      <family val="2"/>
    </font>
    <font>
      <sz val="11"/>
      <color indexed="8"/>
      <name val="Arial"/>
      <family val="2"/>
    </font>
    <font>
      <sz val="10"/>
      <color theme="1"/>
      <name val="Arial"/>
      <family val="2"/>
    </font>
    <font>
      <b/>
      <sz val="10"/>
      <color theme="1"/>
      <name val="Arial"/>
      <family val="2"/>
    </font>
    <font>
      <sz val="16"/>
      <color rgb="FFFF0000"/>
      <name val="Arial"/>
      <family val="2"/>
    </font>
    <font>
      <sz val="11"/>
      <name val="Calibri"/>
      <family val="2"/>
      <scheme val="minor"/>
    </font>
    <font>
      <sz val="10"/>
      <color rgb="FFFF0000"/>
      <name val="Arial"/>
      <family val="2"/>
    </font>
    <font>
      <b/>
      <sz val="11"/>
      <name val="Arial"/>
      <family val="2"/>
    </font>
    <font>
      <b/>
      <sz val="12"/>
      <name val="Arial"/>
      <family val="2"/>
    </font>
    <font>
      <sz val="14"/>
      <color rgb="FFFF0000"/>
      <name val="Arial"/>
      <family val="2"/>
    </font>
    <font>
      <u/>
      <sz val="10"/>
      <color theme="10"/>
      <name val="Arial"/>
      <family val="2"/>
    </font>
    <font>
      <sz val="12"/>
      <name val="Arial"/>
      <family val="2"/>
    </font>
    <font>
      <sz val="12"/>
      <color indexed="8"/>
      <name val="Arial"/>
      <family val="2"/>
    </font>
    <font>
      <b/>
      <sz val="10"/>
      <color rgb="FF000000"/>
      <name val="Arial"/>
      <family val="2"/>
    </font>
    <font>
      <b/>
      <sz val="10"/>
      <color rgb="FFFF0000"/>
      <name val="Arial"/>
      <family val="2"/>
    </font>
    <font>
      <b/>
      <sz val="8"/>
      <color rgb="FF000000"/>
      <name val="Arial"/>
      <family val="2"/>
    </font>
    <font>
      <sz val="8"/>
      <color rgb="FF000000"/>
      <name val="Arial"/>
      <family val="2"/>
    </font>
    <font>
      <b/>
      <sz val="8"/>
      <color rgb="FFED1C24"/>
      <name val="Arial"/>
      <family val="2"/>
    </font>
    <font>
      <b/>
      <sz val="10"/>
      <color rgb="FFFFFFFF"/>
      <name val="Arial"/>
      <family val="2"/>
    </font>
    <font>
      <sz val="8"/>
      <color rgb="FFFFFFFF"/>
      <name val="Arial"/>
      <family val="2"/>
    </font>
    <font>
      <sz val="12"/>
      <color rgb="FFFF0000"/>
      <name val="Arial"/>
      <family val="2"/>
    </font>
    <font>
      <sz val="8"/>
      <name val="Arial"/>
    </font>
  </fonts>
  <fills count="44">
    <fill>
      <patternFill patternType="none"/>
    </fill>
    <fill>
      <patternFill patternType="gray125"/>
    </fill>
    <fill>
      <patternFill patternType="solid">
        <fgColor indexed="22"/>
        <bgColor indexed="64"/>
      </patternFill>
    </fill>
    <fill>
      <patternFill patternType="solid">
        <fgColor indexed="54"/>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FF"/>
        <bgColor indexed="64"/>
      </patternFill>
    </fill>
    <fill>
      <patternFill patternType="solid">
        <fgColor rgb="FF666699"/>
        <bgColor indexed="64"/>
      </patternFill>
    </fill>
    <fill>
      <patternFill patternType="solid">
        <fgColor indexed="9"/>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86">
    <xf numFmtId="0" fontId="0" fillId="0" borderId="0"/>
    <xf numFmtId="0" fontId="12" fillId="0" borderId="0" applyNumberFormat="0" applyFill="0" applyBorder="0" applyAlignment="0" applyProtection="0"/>
    <xf numFmtId="0" fontId="13" fillId="0" borderId="8"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11" applyNumberFormat="0" applyAlignment="0" applyProtection="0"/>
    <xf numFmtId="0" fontId="20" fillId="9" borderId="12" applyNumberFormat="0" applyAlignment="0" applyProtection="0"/>
    <xf numFmtId="0" fontId="21" fillId="9" borderId="11" applyNumberFormat="0" applyAlignment="0" applyProtection="0"/>
    <xf numFmtId="0" fontId="22" fillId="0" borderId="13" applyNumberFormat="0" applyFill="0" applyAlignment="0" applyProtection="0"/>
    <xf numFmtId="0" fontId="23" fillId="10" borderId="14"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27" fillId="35"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11" borderId="15" applyNumberFormat="0" applyFont="0" applyAlignment="0" applyProtection="0"/>
    <xf numFmtId="0" fontId="3" fillId="0" borderId="0"/>
    <xf numFmtId="0" fontId="3" fillId="11" borderId="15"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3" fillId="11" borderId="15" applyNumberFormat="0" applyFont="0" applyAlignment="0" applyProtection="0"/>
    <xf numFmtId="0" fontId="2" fillId="0" borderId="0"/>
    <xf numFmtId="0" fontId="2" fillId="11" borderId="15"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0" borderId="0"/>
    <xf numFmtId="0" fontId="38" fillId="0" borderId="0" applyNumberFormat="0" applyFill="0" applyBorder="0" applyAlignment="0" applyProtection="0"/>
  </cellStyleXfs>
  <cellXfs count="277">
    <xf numFmtId="0" fontId="0" fillId="0" borderId="0" xfId="0"/>
    <xf numFmtId="0" fontId="7" fillId="0" borderId="0" xfId="0" applyFont="1" applyFill="1" applyAlignment="1">
      <alignment vertical="center" wrapText="1"/>
    </xf>
    <xf numFmtId="0" fontId="0" fillId="0" borderId="0" xfId="0" applyFill="1" applyAlignment="1">
      <alignment vertical="center"/>
    </xf>
    <xf numFmtId="0" fontId="8" fillId="0" borderId="1" xfId="41" applyBorder="1" applyAlignment="1" applyProtection="1">
      <alignment horizontal="left" vertical="center" wrapText="1"/>
      <protection locked="0"/>
    </xf>
    <xf numFmtId="0" fontId="8" fillId="0" borderId="1" xfId="41" applyBorder="1" applyAlignment="1" applyProtection="1">
      <alignment horizontal="center" vertical="center" wrapText="1"/>
      <protection locked="0"/>
    </xf>
    <xf numFmtId="0" fontId="8" fillId="0" borderId="1" xfId="47" applyBorder="1" applyAlignment="1" applyProtection="1">
      <alignment horizontal="left" vertical="center" wrapText="1"/>
      <protection locked="0"/>
    </xf>
    <xf numFmtId="0" fontId="8" fillId="0" borderId="1" xfId="47" applyBorder="1" applyAlignment="1" applyProtection="1">
      <alignment horizontal="center" vertical="center" wrapText="1"/>
      <protection locked="0"/>
    </xf>
    <xf numFmtId="0" fontId="8" fillId="0" borderId="0" xfId="0" applyFont="1"/>
    <xf numFmtId="0" fontId="8" fillId="0" borderId="0" xfId="0" applyFont="1" applyAlignment="1">
      <alignment horizontal="center" vertical="center"/>
    </xf>
    <xf numFmtId="0" fontId="8" fillId="0" borderId="0" xfId="0" applyFont="1" applyAlignment="1">
      <alignment wrapText="1"/>
    </xf>
    <xf numFmtId="0" fontId="9" fillId="0" borderId="6" xfId="42" applyFont="1" applyFill="1" applyBorder="1" applyAlignment="1" applyProtection="1">
      <alignment horizontal="center" vertical="center"/>
    </xf>
    <xf numFmtId="0" fontId="31" fillId="40" borderId="1" xfId="84" applyFont="1" applyFill="1" applyBorder="1" applyAlignment="1" applyProtection="1">
      <alignment horizontal="center" vertical="center"/>
    </xf>
    <xf numFmtId="0" fontId="31" fillId="40" borderId="1" xfId="84" applyFont="1" applyFill="1" applyBorder="1" applyAlignment="1" applyProtection="1">
      <alignment horizontal="center" vertical="center" wrapText="1"/>
    </xf>
    <xf numFmtId="49" fontId="10" fillId="0" borderId="1" xfId="42" applyNumberFormat="1" applyFont="1" applyFill="1" applyBorder="1" applyAlignment="1" applyProtection="1">
      <alignment horizontal="left" vertical="center" wrapText="1"/>
      <protection locked="0"/>
    </xf>
    <xf numFmtId="49" fontId="8" fillId="0" borderId="1" xfId="42" applyNumberFormat="1" applyFont="1" applyFill="1" applyBorder="1" applyAlignment="1" applyProtection="1">
      <alignment horizontal="left" vertical="center" wrapText="1"/>
      <protection locked="0"/>
    </xf>
    <xf numFmtId="0" fontId="0" fillId="0" borderId="0" xfId="0" applyBorder="1" applyAlignment="1"/>
    <xf numFmtId="0" fontId="0" fillId="0" borderId="1" xfId="0" applyBorder="1" applyAlignment="1" applyProtection="1">
      <alignment horizontal="right" vertical="center"/>
    </xf>
    <xf numFmtId="0" fontId="9" fillId="2" borderId="1" xfId="0" applyFont="1" applyFill="1" applyBorder="1" applyAlignment="1" applyProtection="1">
      <alignment vertical="center" wrapText="1"/>
    </xf>
    <xf numFmtId="0" fontId="9" fillId="2" borderId="1" xfId="0"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28" fillId="38" borderId="17" xfId="42" applyFont="1" applyFill="1" applyBorder="1" applyAlignment="1" applyProtection="1">
      <alignment horizontal="center" vertical="center" wrapText="1"/>
    </xf>
    <xf numFmtId="0" fontId="29" fillId="38" borderId="17" xfId="42" applyFont="1" applyFill="1" applyBorder="1" applyAlignment="1" applyProtection="1">
      <alignment horizontal="left" vertical="center" wrapText="1"/>
    </xf>
    <xf numFmtId="0" fontId="28" fillId="38" borderId="1" xfId="42" applyFont="1" applyFill="1" applyBorder="1" applyAlignment="1" applyProtection="1">
      <alignment horizontal="center" vertical="center" wrapText="1"/>
    </xf>
    <xf numFmtId="0" fontId="11" fillId="38" borderId="19" xfId="42" applyFont="1" applyFill="1" applyBorder="1" applyAlignment="1" applyProtection="1">
      <alignment horizontal="left" vertical="center" wrapText="1"/>
    </xf>
    <xf numFmtId="0" fontId="11" fillId="38" borderId="20" xfId="42" applyFont="1" applyFill="1" applyBorder="1" applyAlignment="1" applyProtection="1">
      <alignment horizontal="left" vertical="center" wrapText="1"/>
    </xf>
    <xf numFmtId="0" fontId="28" fillId="38" borderId="21" xfId="42" applyFont="1" applyFill="1" applyBorder="1" applyAlignment="1" applyProtection="1">
      <alignment horizontal="center" vertical="center" wrapText="1"/>
    </xf>
    <xf numFmtId="0" fontId="28" fillId="2" borderId="18" xfId="42" applyFont="1" applyFill="1" applyBorder="1" applyAlignment="1" applyProtection="1">
      <alignment horizontal="center" vertical="center" wrapText="1"/>
    </xf>
    <xf numFmtId="0" fontId="28" fillId="2" borderId="18" xfId="42" applyFont="1" applyFill="1" applyBorder="1" applyAlignment="1" applyProtection="1">
      <alignment horizontal="left" vertical="center" wrapText="1"/>
    </xf>
    <xf numFmtId="0" fontId="9" fillId="2" borderId="1" xfId="47" applyFont="1" applyFill="1" applyBorder="1" applyAlignment="1" applyProtection="1">
      <alignment horizontal="center" vertical="center" wrapText="1"/>
    </xf>
    <xf numFmtId="0" fontId="9" fillId="2" borderId="0" xfId="47" applyFont="1" applyFill="1" applyBorder="1" applyAlignment="1" applyProtection="1">
      <alignment horizontal="center" vertical="center" wrapText="1"/>
    </xf>
    <xf numFmtId="0" fontId="9" fillId="2" borderId="2" xfId="47" applyFont="1" applyFill="1" applyBorder="1" applyAlignment="1" applyProtection="1">
      <alignment horizontal="center" vertical="center" wrapText="1"/>
    </xf>
    <xf numFmtId="0" fontId="5" fillId="0" borderId="1" xfId="47" applyFont="1" applyBorder="1" applyAlignment="1" applyProtection="1">
      <alignment horizontal="center" vertical="center"/>
    </xf>
    <xf numFmtId="0" fontId="9" fillId="0" borderId="1" xfId="41" applyFont="1" applyFill="1" applyBorder="1" applyAlignment="1" applyProtection="1">
      <alignment horizontal="right" vertical="center"/>
    </xf>
    <xf numFmtId="0" fontId="9" fillId="2" borderId="1" xfId="41" applyFont="1" applyFill="1" applyBorder="1" applyAlignment="1" applyProtection="1">
      <alignment horizontal="center" vertical="center" wrapText="1"/>
    </xf>
    <xf numFmtId="0" fontId="8" fillId="37" borderId="5" xfId="41" applyFill="1" applyBorder="1" applyAlignment="1" applyProtection="1"/>
    <xf numFmtId="0" fontId="8" fillId="37" borderId="4" xfId="41" applyFill="1" applyBorder="1" applyAlignment="1" applyProtection="1"/>
    <xf numFmtId="0" fontId="8" fillId="37" borderId="3" xfId="41" applyFill="1" applyBorder="1" applyAlignment="1" applyProtection="1"/>
    <xf numFmtId="0" fontId="30" fillId="0" borderId="1" xfId="0" applyFont="1" applyBorder="1" applyAlignment="1">
      <alignment horizontal="left" vertical="center"/>
    </xf>
    <xf numFmtId="49" fontId="30" fillId="0" borderId="1" xfId="0" applyNumberFormat="1" applyFont="1" applyBorder="1" applyAlignment="1">
      <alignment horizontal="left" vertical="center"/>
    </xf>
    <xf numFmtId="0" fontId="8" fillId="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39" borderId="1" xfId="0" applyFont="1" applyFill="1" applyBorder="1" applyAlignment="1" applyProtection="1">
      <alignment horizontal="center" vertical="center" wrapText="1"/>
    </xf>
    <xf numFmtId="0" fontId="30" fillId="39" borderId="1" xfId="66" applyFont="1" applyFill="1"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1" xfId="0" applyBorder="1" applyAlignment="1" applyProtection="1">
      <alignment vertical="center" wrapText="1"/>
    </xf>
    <xf numFmtId="0" fontId="0" fillId="0" borderId="1" xfId="0" applyBorder="1" applyAlignment="1" applyProtection="1">
      <alignment vertical="center"/>
    </xf>
    <xf numFmtId="0" fontId="0" fillId="0" borderId="1" xfId="0" applyNumberFormat="1" applyBorder="1" applyAlignment="1" applyProtection="1">
      <alignment horizontal="center" vertical="center"/>
    </xf>
    <xf numFmtId="49" fontId="0" fillId="0" borderId="1" xfId="0" applyNumberFormat="1" applyBorder="1" applyAlignment="1" applyProtection="1">
      <alignment horizontal="left"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49" fontId="8" fillId="0" borderId="1" xfId="0" applyNumberFormat="1" applyFont="1" applyBorder="1" applyAlignment="1" applyProtection="1">
      <alignment horizontal="left" vertical="center"/>
    </xf>
    <xf numFmtId="0" fontId="0" fillId="0" borderId="1" xfId="0" applyFill="1" applyBorder="1" applyAlignment="1" applyProtection="1">
      <alignment vertical="center" wrapText="1"/>
    </xf>
    <xf numFmtId="0" fontId="0" fillId="0" borderId="1" xfId="0" applyFill="1" applyBorder="1" applyAlignment="1" applyProtection="1">
      <alignment vertical="center"/>
    </xf>
    <xf numFmtId="0" fontId="0" fillId="0" borderId="1" xfId="0" applyNumberFormat="1" applyFill="1" applyBorder="1" applyAlignment="1" applyProtection="1">
      <alignment horizontal="center" vertical="center"/>
    </xf>
    <xf numFmtId="49" fontId="0" fillId="0" borderId="1" xfId="0" applyNumberFormat="1" applyFill="1" applyBorder="1" applyAlignment="1" applyProtection="1">
      <alignment horizontal="left" vertical="center"/>
    </xf>
    <xf numFmtId="0" fontId="0" fillId="0" borderId="1" xfId="0" applyFill="1" applyBorder="1" applyAlignment="1" applyProtection="1">
      <alignment horizontal="center" vertical="center"/>
    </xf>
    <xf numFmtId="44" fontId="8" fillId="0" borderId="1" xfId="0" applyNumberFormat="1" applyFont="1" applyBorder="1" applyAlignment="1" applyProtection="1">
      <alignment horizontal="center" vertical="center"/>
    </xf>
    <xf numFmtId="0" fontId="8" fillId="0" borderId="1" xfId="0" applyFont="1" applyBorder="1" applyProtection="1"/>
    <xf numFmtId="0" fontId="0" fillId="0" borderId="1" xfId="0" applyBorder="1" applyAlignment="1" applyProtection="1">
      <alignment horizontal="left" vertical="center"/>
    </xf>
    <xf numFmtId="0" fontId="8" fillId="0" borderId="1" xfId="0" applyFont="1" applyBorder="1" applyAlignment="1" applyProtection="1">
      <alignment horizontal="left" vertical="center"/>
    </xf>
    <xf numFmtId="0" fontId="8" fillId="0" borderId="1" xfId="0" applyFont="1" applyBorder="1" applyAlignment="1" applyProtection="1">
      <alignment horizontal="center" vertical="center"/>
    </xf>
    <xf numFmtId="49" fontId="8" fillId="0" borderId="1" xfId="0" applyNumberFormat="1" applyFont="1" applyBorder="1" applyAlignment="1" applyProtection="1">
      <alignment horizontal="center" vertical="center" wrapText="1"/>
    </xf>
    <xf numFmtId="0" fontId="8" fillId="0" borderId="1" xfId="0" applyFont="1" applyFill="1" applyBorder="1" applyAlignment="1" applyProtection="1">
      <alignment vertical="center" wrapText="1"/>
    </xf>
    <xf numFmtId="0" fontId="8" fillId="0" borderId="1" xfId="0" applyFont="1" applyBorder="1" applyAlignment="1" applyProtection="1">
      <alignment vertical="center" wrapText="1"/>
    </xf>
    <xf numFmtId="0" fontId="8" fillId="0" borderId="1" xfId="0" applyFont="1" applyBorder="1" applyAlignment="1" applyProtection="1">
      <alignment vertical="center"/>
    </xf>
    <xf numFmtId="0" fontId="8" fillId="0" borderId="1" xfId="0" applyNumberFormat="1" applyFont="1" applyBorder="1" applyAlignment="1" applyProtection="1">
      <alignment horizontal="center" vertical="center"/>
    </xf>
    <xf numFmtId="0" fontId="8" fillId="0" borderId="1" xfId="0" applyFont="1" applyBorder="1" applyAlignment="1" applyProtection="1">
      <alignment horizontal="left" vertical="center" wrapText="1"/>
    </xf>
    <xf numFmtId="0" fontId="0" fillId="0" borderId="1" xfId="0" applyFill="1" applyBorder="1" applyAlignment="1" applyProtection="1">
      <alignment horizontal="left" vertical="center"/>
    </xf>
    <xf numFmtId="1" fontId="8" fillId="39" borderId="1" xfId="0" applyNumberFormat="1" applyFont="1" applyFill="1" applyBorder="1" applyAlignment="1" applyProtection="1">
      <alignment horizontal="center" vertical="center"/>
    </xf>
    <xf numFmtId="0" fontId="8" fillId="0" borderId="1" xfId="0" applyFont="1" applyFill="1" applyBorder="1" applyAlignment="1" applyProtection="1">
      <alignment vertical="center"/>
    </xf>
    <xf numFmtId="0" fontId="8"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left" vertical="center"/>
    </xf>
    <xf numFmtId="0" fontId="8" fillId="0" borderId="1" xfId="0" applyFont="1" applyFill="1" applyBorder="1" applyAlignment="1" applyProtection="1">
      <alignment horizontal="center" vertical="center"/>
    </xf>
    <xf numFmtId="49" fontId="30" fillId="0" borderId="1" xfId="67" applyNumberFormat="1" applyFont="1" applyBorder="1" applyAlignment="1" applyProtection="1">
      <alignment horizontal="center" vertical="center" wrapText="1"/>
    </xf>
    <xf numFmtId="0" fontId="30" fillId="0" borderId="1" xfId="67" applyFont="1" applyBorder="1" applyAlignment="1" applyProtection="1">
      <alignment vertical="center" wrapText="1"/>
    </xf>
    <xf numFmtId="0" fontId="30" fillId="0" borderId="1" xfId="67" applyFont="1" applyBorder="1" applyAlignment="1" applyProtection="1">
      <alignment vertical="center"/>
    </xf>
    <xf numFmtId="0" fontId="30" fillId="0" borderId="1" xfId="67" applyNumberFormat="1" applyFont="1" applyBorder="1" applyAlignment="1" applyProtection="1">
      <alignment horizontal="center" vertical="center"/>
    </xf>
    <xf numFmtId="0" fontId="30" fillId="0" borderId="1" xfId="67" applyFont="1" applyBorder="1" applyAlignment="1" applyProtection="1">
      <alignment horizontal="left" vertical="center"/>
    </xf>
    <xf numFmtId="49" fontId="30" fillId="0" borderId="1" xfId="67" applyNumberFormat="1" applyFont="1" applyBorder="1" applyAlignment="1" applyProtection="1">
      <alignment horizontal="left" vertical="center"/>
    </xf>
    <xf numFmtId="0" fontId="30" fillId="0" borderId="1" xfId="67" applyFont="1" applyBorder="1" applyAlignment="1" applyProtection="1">
      <alignment horizontal="center" vertical="center"/>
    </xf>
    <xf numFmtId="49" fontId="30" fillId="0" borderId="1" xfId="67" applyNumberFormat="1" applyFont="1" applyBorder="1" applyAlignment="1" applyProtection="1">
      <alignment horizontal="left" vertical="center" wrapText="1"/>
    </xf>
    <xf numFmtId="0" fontId="30" fillId="0" borderId="1" xfId="67" applyFont="1" applyFill="1" applyBorder="1" applyAlignment="1" applyProtection="1">
      <alignment vertical="center" wrapText="1"/>
    </xf>
    <xf numFmtId="0" fontId="30" fillId="0" borderId="1" xfId="67" applyFont="1" applyFill="1" applyBorder="1" applyAlignment="1" applyProtection="1">
      <alignment vertical="center"/>
    </xf>
    <xf numFmtId="0" fontId="30" fillId="0" borderId="1" xfId="67" applyNumberFormat="1" applyFont="1" applyFill="1" applyBorder="1" applyAlignment="1" applyProtection="1">
      <alignment horizontal="center" vertical="center"/>
    </xf>
    <xf numFmtId="0" fontId="30" fillId="0" borderId="1" xfId="67" applyFont="1" applyFill="1" applyBorder="1" applyAlignment="1" applyProtection="1">
      <alignment horizontal="left" vertical="center"/>
    </xf>
    <xf numFmtId="49" fontId="30" fillId="0" borderId="1" xfId="67" applyNumberFormat="1" applyFont="1" applyFill="1" applyBorder="1" applyAlignment="1" applyProtection="1">
      <alignment horizontal="left" vertical="center"/>
    </xf>
    <xf numFmtId="0" fontId="30" fillId="0" borderId="1" xfId="67"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xf>
    <xf numFmtId="0" fontId="33" fillId="0" borderId="1" xfId="0" applyFont="1" applyBorder="1" applyAlignment="1" applyProtection="1">
      <alignment vertical="center"/>
    </xf>
    <xf numFmtId="49" fontId="0" fillId="0" borderId="1" xfId="0" applyNumberFormat="1" applyBorder="1" applyAlignment="1" applyProtection="1">
      <alignment horizontal="left" vertical="center" wrapText="1"/>
    </xf>
    <xf numFmtId="0" fontId="0" fillId="0" borderId="1" xfId="0" applyFont="1" applyBorder="1" applyAlignment="1" applyProtection="1">
      <alignment vertical="center"/>
    </xf>
    <xf numFmtId="0" fontId="0" fillId="0" borderId="1" xfId="0" applyFont="1" applyBorder="1" applyAlignment="1" applyProtection="1">
      <alignment horizontal="left" vertical="center"/>
    </xf>
    <xf numFmtId="0" fontId="0" fillId="0" borderId="1" xfId="0" applyFont="1" applyBorder="1" applyAlignment="1" applyProtection="1">
      <alignment horizontal="center" vertical="center"/>
    </xf>
    <xf numFmtId="0" fontId="0" fillId="0" borderId="1" xfId="0" applyBorder="1" applyAlignment="1" applyProtection="1">
      <alignment horizontal="left" vertical="center" wrapText="1"/>
    </xf>
    <xf numFmtId="44" fontId="8" fillId="39" borderId="1" xfId="0" applyNumberFormat="1" applyFont="1" applyFill="1" applyBorder="1" applyAlignment="1" applyProtection="1">
      <alignment horizontal="center" vertical="center"/>
      <protection locked="0"/>
    </xf>
    <xf numFmtId="1" fontId="8" fillId="39" borderId="1" xfId="0" applyNumberFormat="1" applyFont="1" applyFill="1" applyBorder="1" applyAlignment="1" applyProtection="1">
      <alignment horizontal="center" vertical="center"/>
      <protection locked="0"/>
    </xf>
    <xf numFmtId="44" fontId="8" fillId="39" borderId="1" xfId="0" applyNumberFormat="1" applyFont="1" applyFill="1" applyBorder="1" applyAlignment="1" applyProtection="1">
      <alignment horizontal="center" vertical="center" wrapText="1"/>
      <protection locked="0"/>
    </xf>
    <xf numFmtId="1" fontId="8" fillId="39" borderId="1" xfId="0" applyNumberFormat="1" applyFont="1" applyFill="1" applyBorder="1" applyAlignment="1" applyProtection="1">
      <alignment horizontal="center" vertical="center" wrapText="1"/>
      <protection locked="0"/>
    </xf>
    <xf numFmtId="164" fontId="28" fillId="0" borderId="17" xfId="42" applyNumberFormat="1" applyFont="1" applyBorder="1" applyAlignment="1" applyProtection="1">
      <alignment horizontal="center" vertical="center" wrapText="1"/>
      <protection locked="0"/>
    </xf>
    <xf numFmtId="10" fontId="28" fillId="0" borderId="17" xfId="42" applyNumberFormat="1" applyFont="1" applyBorder="1" applyAlignment="1" applyProtection="1">
      <alignment horizontal="center" vertical="center" wrapText="1"/>
      <protection locked="0"/>
    </xf>
    <xf numFmtId="164" fontId="28" fillId="0" borderId="1" xfId="43" applyNumberFormat="1" applyFont="1" applyBorder="1" applyAlignment="1" applyProtection="1">
      <alignment horizontal="center" vertical="center" wrapText="1"/>
      <protection locked="0"/>
    </xf>
    <xf numFmtId="49" fontId="10" fillId="0" borderId="1" xfId="42" applyNumberFormat="1" applyFont="1" applyFill="1" applyBorder="1" applyAlignment="1" applyProtection="1">
      <alignment horizontal="center" vertical="center" wrapText="1"/>
      <protection locked="0"/>
    </xf>
    <xf numFmtId="49" fontId="8" fillId="0" borderId="1" xfId="42" applyNumberFormat="1" applyFont="1" applyFill="1" applyBorder="1" applyAlignment="1" applyProtection="1">
      <alignment horizontal="center" vertical="center" wrapText="1"/>
      <protection locked="0"/>
    </xf>
    <xf numFmtId="0" fontId="11" fillId="0" borderId="0" xfId="42" applyFont="1"/>
    <xf numFmtId="0" fontId="35" fillId="0" borderId="1" xfId="42" applyFont="1" applyBorder="1" applyAlignment="1" applyProtection="1">
      <alignment horizontal="center" vertical="center" wrapText="1"/>
    </xf>
    <xf numFmtId="0" fontId="35" fillId="0" borderId="3" xfId="42" applyFont="1" applyBorder="1" applyAlignment="1" applyProtection="1">
      <alignment horizontal="center" vertical="center" wrapText="1"/>
    </xf>
    <xf numFmtId="0" fontId="11" fillId="0" borderId="0" xfId="42" applyFont="1" applyBorder="1" applyAlignment="1">
      <alignment horizontal="left" textRotation="80" wrapText="1"/>
    </xf>
    <xf numFmtId="0" fontId="11" fillId="0" borderId="0" xfId="42" applyFont="1" applyBorder="1" applyAlignment="1">
      <alignment horizontal="center" vertical="center" wrapText="1" readingOrder="1"/>
    </xf>
    <xf numFmtId="0" fontId="11" fillId="0" borderId="0" xfId="42" applyFont="1" applyAlignment="1">
      <alignment horizontal="center" vertical="center" wrapText="1" readingOrder="1"/>
    </xf>
    <xf numFmtId="0" fontId="8" fillId="0" borderId="1" xfId="42" applyFont="1" applyBorder="1" applyAlignment="1" applyProtection="1">
      <alignment vertical="center" wrapText="1"/>
    </xf>
    <xf numFmtId="44" fontId="8" fillId="0" borderId="1" xfId="42" applyNumberFormat="1" applyFont="1" applyBorder="1" applyAlignment="1" applyProtection="1">
      <alignment horizontal="center" vertical="center"/>
      <protection locked="0"/>
    </xf>
    <xf numFmtId="44" fontId="8" fillId="0" borderId="3" xfId="42" applyNumberFormat="1" applyFont="1" applyBorder="1" applyAlignment="1" applyProtection="1">
      <alignment horizontal="center" vertical="center"/>
      <protection locked="0"/>
    </xf>
    <xf numFmtId="44" fontId="8" fillId="39" borderId="1" xfId="0" applyNumberFormat="1" applyFont="1" applyFill="1" applyBorder="1" applyAlignment="1" applyProtection="1">
      <alignment horizontal="center" vertical="center"/>
    </xf>
    <xf numFmtId="49" fontId="8" fillId="0" borderId="1" xfId="67" applyNumberFormat="1" applyFont="1" applyBorder="1" applyAlignment="1" applyProtection="1">
      <alignment horizontal="center" vertical="center" wrapText="1"/>
    </xf>
    <xf numFmtId="0" fontId="8" fillId="0" borderId="1" xfId="67" applyFont="1" applyBorder="1" applyAlignment="1" applyProtection="1">
      <alignment vertical="center" wrapText="1"/>
    </xf>
    <xf numFmtId="0" fontId="8" fillId="0" borderId="1" xfId="67" applyNumberFormat="1" applyFont="1" applyBorder="1" applyAlignment="1" applyProtection="1">
      <alignment horizontal="center" vertical="center"/>
    </xf>
    <xf numFmtId="0" fontId="8" fillId="0" borderId="1" xfId="67" applyFont="1" applyBorder="1" applyAlignment="1" applyProtection="1">
      <alignment horizontal="left" vertical="center"/>
    </xf>
    <xf numFmtId="49" fontId="8" fillId="0" borderId="1" xfId="67" applyNumberFormat="1" applyFont="1" applyBorder="1" applyAlignment="1" applyProtection="1">
      <alignment horizontal="left" vertical="center"/>
    </xf>
    <xf numFmtId="0" fontId="8" fillId="0" borderId="1" xfId="67" applyFont="1" applyBorder="1" applyAlignment="1" applyProtection="1">
      <alignment horizontal="center" vertical="center"/>
    </xf>
    <xf numFmtId="44" fontId="8" fillId="39" borderId="1" xfId="0" applyNumberFormat="1" applyFont="1" applyFill="1" applyBorder="1" applyAlignment="1" applyProtection="1">
      <alignment horizontal="center" vertical="center" wrapText="1"/>
    </xf>
    <xf numFmtId="1" fontId="8" fillId="39" borderId="1" xfId="0" applyNumberFormat="1" applyFont="1" applyFill="1" applyBorder="1" applyAlignment="1" applyProtection="1">
      <alignment horizontal="center" vertical="center" wrapText="1"/>
    </xf>
    <xf numFmtId="0" fontId="9" fillId="0" borderId="2" xfId="42" applyFont="1" applyFill="1" applyBorder="1" applyAlignment="1" applyProtection="1">
      <alignment horizontal="center" vertical="center"/>
    </xf>
    <xf numFmtId="0" fontId="38" fillId="0" borderId="1" xfId="85" applyBorder="1" applyAlignment="1" applyProtection="1">
      <alignment horizontal="left" vertical="center" wrapText="1"/>
      <protection locked="0"/>
    </xf>
    <xf numFmtId="49" fontId="38" fillId="0" borderId="1" xfId="85" applyNumberFormat="1" applyFill="1" applyBorder="1" applyAlignment="1" applyProtection="1">
      <alignment horizontal="left" vertical="center" wrapText="1"/>
      <protection locked="0"/>
    </xf>
    <xf numFmtId="44" fontId="8" fillId="0" borderId="1" xfId="42" applyNumberFormat="1" applyFont="1" applyBorder="1" applyAlignment="1" applyProtection="1">
      <alignment horizontal="center" vertical="center"/>
    </xf>
    <xf numFmtId="0" fontId="5" fillId="0" borderId="0" xfId="0" applyFont="1"/>
    <xf numFmtId="164" fontId="28" fillId="0" borderId="0" xfId="43" applyNumberFormat="1" applyFont="1" applyFill="1" applyBorder="1" applyAlignment="1" applyProtection="1">
      <alignment horizontal="center" vertical="center" wrapText="1"/>
      <protection locked="0"/>
    </xf>
    <xf numFmtId="0" fontId="28" fillId="38" borderId="0" xfId="42" applyFont="1" applyFill="1" applyBorder="1" applyAlignment="1" applyProtection="1">
      <alignment horizontal="center" vertical="center" wrapText="1"/>
    </xf>
    <xf numFmtId="49" fontId="10" fillId="0" borderId="1" xfId="42" applyNumberFormat="1" applyFont="1" applyBorder="1" applyAlignment="1" applyProtection="1">
      <alignment horizontal="left" vertical="center" wrapText="1"/>
      <protection locked="0"/>
    </xf>
    <xf numFmtId="49" fontId="10" fillId="0" borderId="1" xfId="42" applyNumberFormat="1" applyFont="1" applyBorder="1" applyAlignment="1" applyProtection="1">
      <alignment horizontal="center" vertical="center" wrapText="1"/>
      <protection locked="0"/>
    </xf>
    <xf numFmtId="44" fontId="39" fillId="42" borderId="1" xfId="0" applyNumberFormat="1" applyFont="1" applyFill="1" applyBorder="1" applyAlignment="1" applyProtection="1">
      <alignment horizontal="right" vertical="center"/>
    </xf>
    <xf numFmtId="164" fontId="40" fillId="0" borderId="1" xfId="0" applyNumberFormat="1" applyFont="1" applyBorder="1" applyAlignment="1" applyProtection="1">
      <alignment horizontal="center" vertical="center" wrapText="1"/>
      <protection locked="0"/>
    </xf>
    <xf numFmtId="0" fontId="37" fillId="0" borderId="1" xfId="0" applyFont="1" applyBorder="1" applyAlignment="1">
      <alignment horizontal="center" vertical="center"/>
    </xf>
    <xf numFmtId="0" fontId="8" fillId="0" borderId="0" xfId="42"/>
    <xf numFmtId="0" fontId="6" fillId="0" borderId="1" xfId="42" applyFont="1" applyBorder="1"/>
    <xf numFmtId="0" fontId="8" fillId="0" borderId="1" xfId="42" applyBorder="1"/>
    <xf numFmtId="0" fontId="41" fillId="0" borderId="1" xfId="42" applyFont="1" applyBorder="1" applyAlignment="1">
      <alignment vertical="center"/>
    </xf>
    <xf numFmtId="0" fontId="42" fillId="0" borderId="1" xfId="42" applyFont="1" applyBorder="1" applyAlignment="1">
      <alignment vertical="center"/>
    </xf>
    <xf numFmtId="0" fontId="43" fillId="0" borderId="1" xfId="42" applyFont="1" applyBorder="1" applyAlignment="1">
      <alignment vertical="center"/>
    </xf>
    <xf numFmtId="14" fontId="44" fillId="0" borderId="1" xfId="42" applyNumberFormat="1" applyFont="1" applyBorder="1" applyAlignment="1">
      <alignment vertical="center"/>
    </xf>
    <xf numFmtId="0" fontId="44" fillId="0" borderId="1" xfId="42" applyFont="1" applyBorder="1" applyAlignment="1">
      <alignment vertical="center"/>
    </xf>
    <xf numFmtId="0" fontId="45" fillId="0" borderId="1" xfId="42" applyFont="1" applyBorder="1" applyAlignment="1">
      <alignment vertical="center"/>
    </xf>
    <xf numFmtId="0" fontId="46" fillId="0" borderId="1" xfId="42" applyFont="1" applyBorder="1" applyAlignment="1">
      <alignment vertical="center"/>
    </xf>
    <xf numFmtId="0" fontId="47" fillId="0" borderId="1" xfId="42" applyFont="1" applyBorder="1" applyAlignment="1">
      <alignment vertical="center"/>
    </xf>
    <xf numFmtId="0" fontId="38" fillId="0" borderId="1" xfId="85" applyBorder="1" applyAlignment="1" applyProtection="1">
      <alignment vertical="center"/>
    </xf>
    <xf numFmtId="0" fontId="48" fillId="0" borderId="1" xfId="42" applyFont="1" applyBorder="1"/>
    <xf numFmtId="49" fontId="8" fillId="0" borderId="0" xfId="42" applyNumberFormat="1" applyAlignment="1">
      <alignment horizontal="left"/>
    </xf>
    <xf numFmtId="0" fontId="38" fillId="0" borderId="1" xfId="85" applyBorder="1" applyAlignment="1">
      <alignment vertical="center"/>
    </xf>
    <xf numFmtId="44" fontId="34" fillId="39" borderId="1" xfId="0" applyNumberFormat="1" applyFont="1" applyFill="1" applyBorder="1" applyAlignment="1" applyProtection="1">
      <alignment horizontal="center" vertical="center"/>
    </xf>
    <xf numFmtId="44" fontId="34" fillId="39" borderId="1" xfId="0" applyNumberFormat="1" applyFont="1" applyFill="1" applyBorder="1" applyAlignment="1" applyProtection="1">
      <alignment horizontal="center" vertical="center" wrapText="1"/>
      <protection locked="0"/>
    </xf>
    <xf numFmtId="49" fontId="34" fillId="0" borderId="1" xfId="0" applyNumberFormat="1" applyFont="1" applyBorder="1" applyAlignment="1" applyProtection="1">
      <alignment horizontal="center" vertical="center" wrapText="1"/>
    </xf>
    <xf numFmtId="0" fontId="34" fillId="0" borderId="1" xfId="0" applyFont="1" applyBorder="1" applyAlignment="1" applyProtection="1">
      <alignment vertical="center" wrapText="1"/>
    </xf>
    <xf numFmtId="0" fontId="34" fillId="0" borderId="1" xfId="0" applyFont="1" applyBorder="1" applyAlignment="1" applyProtection="1">
      <alignment vertical="center"/>
    </xf>
    <xf numFmtId="0" fontId="34" fillId="0" borderId="1" xfId="0" applyNumberFormat="1" applyFont="1" applyBorder="1" applyAlignment="1" applyProtection="1">
      <alignment horizontal="center" vertical="center"/>
    </xf>
    <xf numFmtId="0" fontId="34" fillId="0" borderId="1" xfId="0" applyFont="1" applyBorder="1" applyAlignment="1" applyProtection="1">
      <alignment horizontal="left" vertical="center"/>
    </xf>
    <xf numFmtId="49" fontId="34" fillId="0" borderId="1" xfId="0" applyNumberFormat="1" applyFont="1" applyBorder="1" applyAlignment="1" applyProtection="1">
      <alignment horizontal="left" vertical="center"/>
    </xf>
    <xf numFmtId="0" fontId="34" fillId="0" borderId="1" xfId="0" applyFont="1" applyFill="1" applyBorder="1" applyAlignment="1" applyProtection="1">
      <alignment horizontal="center" vertical="center"/>
    </xf>
    <xf numFmtId="0" fontId="34" fillId="0" borderId="1" xfId="0" applyFont="1" applyBorder="1" applyAlignment="1" applyProtection="1">
      <alignment horizontal="center" vertical="center"/>
    </xf>
    <xf numFmtId="44" fontId="34" fillId="39" borderId="1" xfId="0" applyNumberFormat="1" applyFont="1" applyFill="1" applyBorder="1" applyAlignment="1" applyProtection="1">
      <alignment horizontal="center" vertical="center"/>
      <protection locked="0"/>
    </xf>
    <xf numFmtId="1" fontId="34" fillId="39" borderId="1" xfId="0" applyNumberFormat="1" applyFont="1" applyFill="1" applyBorder="1" applyAlignment="1" applyProtection="1">
      <alignment horizontal="center" vertical="center"/>
      <protection locked="0"/>
    </xf>
    <xf numFmtId="0" fontId="34" fillId="0" borderId="1" xfId="0" applyFont="1" applyFill="1" applyBorder="1" applyAlignment="1" applyProtection="1">
      <alignment vertical="center" wrapText="1"/>
    </xf>
    <xf numFmtId="0" fontId="34" fillId="0" borderId="1" xfId="0" applyFont="1" applyFill="1" applyBorder="1" applyAlignment="1" applyProtection="1">
      <alignment vertical="center"/>
    </xf>
    <xf numFmtId="0" fontId="34" fillId="0" borderId="1" xfId="0" applyNumberFormat="1" applyFont="1" applyFill="1" applyBorder="1" applyAlignment="1" applyProtection="1">
      <alignment horizontal="center" vertical="center"/>
    </xf>
    <xf numFmtId="49" fontId="34" fillId="0" borderId="1" xfId="0" applyNumberFormat="1" applyFont="1" applyFill="1" applyBorder="1" applyAlignment="1" applyProtection="1">
      <alignment horizontal="left" vertical="center"/>
    </xf>
    <xf numFmtId="49" fontId="34" fillId="0" borderId="1" xfId="67" applyNumberFormat="1" applyFont="1" applyBorder="1" applyAlignment="1" applyProtection="1">
      <alignment horizontal="center" vertical="center" wrapText="1"/>
    </xf>
    <xf numFmtId="0" fontId="34" fillId="0" borderId="1" xfId="67" applyFont="1" applyBorder="1" applyAlignment="1" applyProtection="1">
      <alignment vertical="center" wrapText="1"/>
    </xf>
    <xf numFmtId="0" fontId="34" fillId="0" borderId="1" xfId="67" applyFont="1" applyBorder="1" applyAlignment="1" applyProtection="1">
      <alignment vertical="center"/>
    </xf>
    <xf numFmtId="0" fontId="34" fillId="0" borderId="1" xfId="67" applyNumberFormat="1" applyFont="1" applyBorder="1" applyAlignment="1" applyProtection="1">
      <alignment horizontal="center" vertical="center"/>
    </xf>
    <xf numFmtId="0" fontId="34" fillId="0" borderId="1" xfId="67" applyFont="1" applyBorder="1" applyAlignment="1" applyProtection="1">
      <alignment horizontal="left" vertical="center"/>
    </xf>
    <xf numFmtId="49" fontId="34" fillId="0" borderId="1" xfId="67" applyNumberFormat="1" applyFont="1" applyBorder="1" applyAlignment="1" applyProtection="1">
      <alignment horizontal="left" vertical="center"/>
    </xf>
    <xf numFmtId="0" fontId="34" fillId="0" borderId="1" xfId="67" applyFont="1" applyBorder="1" applyAlignment="1" applyProtection="1">
      <alignment horizontal="center" vertical="center"/>
    </xf>
    <xf numFmtId="1" fontId="34" fillId="39" borderId="1" xfId="0" applyNumberFormat="1" applyFont="1" applyFill="1" applyBorder="1" applyAlignment="1" applyProtection="1">
      <alignment horizontal="center" vertical="center"/>
    </xf>
    <xf numFmtId="0" fontId="8" fillId="0" borderId="0" xfId="0" applyFont="1" applyAlignment="1"/>
    <xf numFmtId="0" fontId="34" fillId="0" borderId="1" xfId="0" applyFont="1" applyBorder="1" applyAlignment="1" applyProtection="1">
      <alignment horizontal="left" vertical="center" wrapText="1"/>
    </xf>
    <xf numFmtId="0" fontId="34" fillId="0" borderId="1" xfId="0" applyFont="1" applyBorder="1" applyAlignment="1" applyProtection="1">
      <alignment horizontal="center" vertical="center" wrapText="1"/>
    </xf>
    <xf numFmtId="1" fontId="34" fillId="39" borderId="1" xfId="0" applyNumberFormat="1" applyFont="1" applyFill="1" applyBorder="1" applyAlignment="1" applyProtection="1">
      <alignment horizontal="center" vertical="center" wrapText="1"/>
      <protection locked="0"/>
    </xf>
    <xf numFmtId="0" fontId="8" fillId="0" borderId="1" xfId="42" applyBorder="1" applyAlignment="1">
      <alignment horizontal="center"/>
    </xf>
    <xf numFmtId="0" fontId="5" fillId="0" borderId="1" xfId="42" applyFont="1" applyBorder="1" applyAlignment="1">
      <alignment horizontal="center"/>
    </xf>
    <xf numFmtId="0" fontId="6" fillId="0" borderId="1" xfId="42" applyFont="1" applyBorder="1" applyAlignment="1">
      <alignment horizontal="center" vertical="top"/>
    </xf>
    <xf numFmtId="0" fontId="9" fillId="2" borderId="4" xfId="41" applyFont="1" applyFill="1" applyBorder="1" applyAlignment="1" applyProtection="1">
      <alignment horizontal="center" vertical="center" wrapText="1"/>
    </xf>
    <xf numFmtId="0" fontId="9" fillId="2" borderId="5" xfId="41" applyFont="1" applyFill="1" applyBorder="1" applyAlignment="1" applyProtection="1">
      <alignment horizontal="center" vertical="center" wrapText="1"/>
    </xf>
    <xf numFmtId="0" fontId="9" fillId="2" borderId="3" xfId="41" applyFont="1" applyFill="1" applyBorder="1" applyAlignment="1" applyProtection="1">
      <alignment horizontal="center" vertical="center" wrapText="1"/>
    </xf>
    <xf numFmtId="0" fontId="9" fillId="36" borderId="4" xfId="41" applyFont="1" applyFill="1" applyBorder="1" applyAlignment="1" applyProtection="1">
      <alignment horizontal="center" vertical="center"/>
    </xf>
    <xf numFmtId="0" fontId="9" fillId="36" borderId="5" xfId="41" applyFont="1" applyFill="1" applyBorder="1" applyAlignment="1" applyProtection="1">
      <alignment horizontal="center" vertical="center"/>
    </xf>
    <xf numFmtId="0" fontId="9" fillId="36" borderId="3" xfId="41" applyFont="1" applyFill="1" applyBorder="1" applyAlignment="1" applyProtection="1">
      <alignment horizontal="center" vertical="center"/>
    </xf>
    <xf numFmtId="0" fontId="32" fillId="0" borderId="4" xfId="41" applyNumberFormat="1" applyFont="1" applyBorder="1" applyAlignment="1" applyProtection="1">
      <alignment horizontal="left" vertical="center"/>
    </xf>
    <xf numFmtId="0" fontId="32" fillId="0" borderId="5" xfId="41" applyNumberFormat="1" applyFont="1" applyBorder="1" applyAlignment="1" applyProtection="1">
      <alignment horizontal="left" vertical="center"/>
    </xf>
    <xf numFmtId="0" fontId="32" fillId="0" borderId="3" xfId="41" applyNumberFormat="1" applyFont="1" applyBorder="1" applyAlignment="1" applyProtection="1">
      <alignment horizontal="left" vertical="center"/>
    </xf>
    <xf numFmtId="0" fontId="5" fillId="36" borderId="4" xfId="41" applyFont="1" applyFill="1" applyBorder="1" applyAlignment="1" applyProtection="1">
      <alignment horizontal="center" vertical="center"/>
    </xf>
    <xf numFmtId="0" fontId="5" fillId="36" borderId="5" xfId="41" applyFont="1" applyFill="1" applyBorder="1" applyAlignment="1" applyProtection="1">
      <alignment horizontal="center" vertical="center"/>
    </xf>
    <xf numFmtId="0" fontId="5" fillId="36" borderId="3" xfId="41" applyFont="1" applyFill="1" applyBorder="1" applyAlignment="1" applyProtection="1">
      <alignment horizontal="center" vertical="center"/>
    </xf>
    <xf numFmtId="0" fontId="9" fillId="36" borderId="4" xfId="42" applyFont="1" applyFill="1" applyBorder="1" applyAlignment="1" applyProtection="1">
      <alignment horizontal="center" vertical="center"/>
    </xf>
    <xf numFmtId="0" fontId="9" fillId="36" borderId="5" xfId="42" applyFont="1" applyFill="1" applyBorder="1" applyAlignment="1" applyProtection="1">
      <alignment horizontal="center" vertical="center"/>
    </xf>
    <xf numFmtId="0" fontId="9" fillId="36" borderId="3" xfId="42" applyFont="1" applyFill="1" applyBorder="1" applyAlignment="1" applyProtection="1">
      <alignment horizontal="center" vertical="center"/>
    </xf>
    <xf numFmtId="0" fontId="32" fillId="0" borderId="4" xfId="42" applyFont="1" applyFill="1" applyBorder="1" applyAlignment="1" applyProtection="1">
      <alignment horizontal="left" vertical="center"/>
    </xf>
    <xf numFmtId="0" fontId="32" fillId="0" borderId="5" xfId="42" applyFont="1" applyFill="1" applyBorder="1" applyAlignment="1" applyProtection="1">
      <alignment horizontal="left" vertical="center"/>
    </xf>
    <xf numFmtId="0" fontId="32" fillId="0" borderId="3" xfId="42" applyFont="1" applyFill="1" applyBorder="1" applyAlignment="1" applyProtection="1">
      <alignment horizontal="left" vertical="center"/>
    </xf>
    <xf numFmtId="0" fontId="9" fillId="40" borderId="4" xfId="42" applyFont="1" applyFill="1" applyBorder="1" applyAlignment="1" applyProtection="1">
      <alignment horizontal="center" vertical="center" wrapText="1"/>
    </xf>
    <xf numFmtId="0" fontId="9" fillId="40" borderId="5" xfId="42" applyFont="1" applyFill="1" applyBorder="1" applyAlignment="1" applyProtection="1">
      <alignment horizontal="center" vertical="center" wrapText="1"/>
    </xf>
    <xf numFmtId="0" fontId="9" fillId="40" borderId="3" xfId="42" applyFont="1" applyFill="1" applyBorder="1" applyAlignment="1" applyProtection="1">
      <alignment horizontal="center" vertical="center" wrapText="1"/>
    </xf>
    <xf numFmtId="0" fontId="11" fillId="37" borderId="4" xfId="42" applyFont="1" applyFill="1" applyBorder="1" applyAlignment="1" applyProtection="1">
      <alignment horizontal="center" vertical="center" wrapText="1"/>
    </xf>
    <xf numFmtId="0" fontId="11" fillId="37" borderId="5" xfId="42" applyFont="1" applyFill="1" applyBorder="1" applyAlignment="1" applyProtection="1">
      <alignment horizontal="center" vertical="center" wrapText="1"/>
    </xf>
    <xf numFmtId="0" fontId="11" fillId="37" borderId="3" xfId="42" applyFont="1" applyFill="1" applyBorder="1" applyAlignment="1" applyProtection="1">
      <alignment horizontal="center" vertical="center" wrapText="1"/>
    </xf>
    <xf numFmtId="0" fontId="8" fillId="37" borderId="1" xfId="47" applyFill="1" applyBorder="1" applyProtection="1"/>
    <xf numFmtId="0" fontId="9" fillId="4" borderId="1" xfId="47" applyFont="1" applyFill="1" applyBorder="1" applyAlignment="1" applyProtection="1">
      <alignment horizontal="center" vertical="center"/>
    </xf>
    <xf numFmtId="0" fontId="9" fillId="2" borderId="4" xfId="47" applyFont="1" applyFill="1" applyBorder="1" applyAlignment="1" applyProtection="1">
      <alignment horizontal="center" vertical="center" wrapText="1"/>
    </xf>
    <xf numFmtId="0" fontId="9" fillId="2" borderId="5" xfId="47" applyFont="1" applyFill="1" applyBorder="1" applyAlignment="1" applyProtection="1">
      <alignment horizontal="center" vertical="center" wrapText="1"/>
    </xf>
    <xf numFmtId="0" fontId="9" fillId="2" borderId="3" xfId="47" applyFont="1" applyFill="1" applyBorder="1" applyAlignment="1" applyProtection="1">
      <alignment horizontal="center" vertical="center" wrapText="1"/>
    </xf>
    <xf numFmtId="0" fontId="32" fillId="0" borderId="4"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2" fillId="0" borderId="3" xfId="0" applyFont="1" applyBorder="1" applyAlignment="1" applyProtection="1">
      <alignment horizontal="left" vertical="center" wrapText="1"/>
    </xf>
    <xf numFmtId="0" fontId="5" fillId="0" borderId="7"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37" fillId="0" borderId="26" xfId="42" applyFont="1" applyFill="1" applyBorder="1" applyAlignment="1" applyProtection="1">
      <alignment horizontal="right"/>
    </xf>
    <xf numFmtId="0" fontId="37" fillId="0" borderId="28" xfId="42" applyFont="1" applyFill="1" applyBorder="1" applyAlignment="1" applyProtection="1">
      <alignment horizontal="right"/>
    </xf>
    <xf numFmtId="0" fontId="11" fillId="3" borderId="4" xfId="42" applyFont="1" applyFill="1" applyBorder="1" applyAlignment="1" applyProtection="1">
      <alignment horizontal="center" vertical="center" wrapText="1"/>
    </xf>
    <xf numFmtId="0" fontId="11" fillId="3" borderId="5" xfId="42" applyFont="1" applyFill="1" applyBorder="1" applyAlignment="1" applyProtection="1">
      <alignment horizontal="center" vertical="center" wrapText="1"/>
    </xf>
    <xf numFmtId="0" fontId="11" fillId="3" borderId="3" xfId="42" applyFont="1" applyFill="1" applyBorder="1" applyAlignment="1" applyProtection="1">
      <alignment horizontal="center" vertical="center" wrapText="1"/>
    </xf>
    <xf numFmtId="0" fontId="5" fillId="36" borderId="4" xfId="42" applyFont="1" applyFill="1" applyBorder="1" applyAlignment="1" applyProtection="1">
      <alignment horizontal="center" vertical="center"/>
    </xf>
    <xf numFmtId="0" fontId="5" fillId="36" borderId="5" xfId="42" applyFont="1" applyFill="1" applyBorder="1" applyAlignment="1" applyProtection="1">
      <alignment horizontal="center" vertical="center"/>
    </xf>
    <xf numFmtId="0" fontId="5" fillId="36" borderId="3" xfId="42" applyFont="1" applyFill="1" applyBorder="1" applyAlignment="1" applyProtection="1">
      <alignment horizontal="center" vertical="center"/>
    </xf>
    <xf numFmtId="0" fontId="5" fillId="0" borderId="4" xfId="42" applyFont="1" applyBorder="1" applyAlignment="1" applyProtection="1">
      <alignment horizontal="right" vertical="center"/>
    </xf>
    <xf numFmtId="0" fontId="5" fillId="0" borderId="5" xfId="42" applyFont="1" applyBorder="1" applyAlignment="1" applyProtection="1">
      <alignment horizontal="right" vertical="center"/>
    </xf>
    <xf numFmtId="0" fontId="5" fillId="0" borderId="3" xfId="42" applyFont="1" applyBorder="1" applyAlignment="1" applyProtection="1">
      <alignment horizontal="right" vertical="center"/>
    </xf>
    <xf numFmtId="0" fontId="32" fillId="0" borderId="4" xfId="42" applyFont="1" applyBorder="1" applyAlignment="1" applyProtection="1">
      <alignment horizontal="left" vertical="center"/>
    </xf>
    <xf numFmtId="0" fontId="32" fillId="0" borderId="5" xfId="42" applyFont="1" applyBorder="1" applyAlignment="1" applyProtection="1">
      <alignment horizontal="left" vertical="center"/>
    </xf>
    <xf numFmtId="0" fontId="32" fillId="0" borderId="3" xfId="42" applyFont="1" applyBorder="1" applyAlignment="1" applyProtection="1">
      <alignment horizontal="left" vertical="center"/>
    </xf>
    <xf numFmtId="0" fontId="35" fillId="0" borderId="4" xfId="42" applyFont="1" applyBorder="1" applyAlignment="1" applyProtection="1">
      <alignment horizontal="center" vertical="center" wrapText="1"/>
    </xf>
    <xf numFmtId="0" fontId="35" fillId="0" borderId="5" xfId="42" applyFont="1" applyBorder="1" applyAlignment="1" applyProtection="1">
      <alignment horizontal="center" vertical="center" wrapText="1"/>
    </xf>
    <xf numFmtId="0" fontId="35" fillId="0" borderId="3" xfId="42" applyFont="1" applyBorder="1" applyAlignment="1" applyProtection="1">
      <alignment horizontal="center" vertical="center" wrapText="1"/>
    </xf>
    <xf numFmtId="0" fontId="8" fillId="0" borderId="4" xfId="42" applyFont="1" applyBorder="1" applyAlignment="1" applyProtection="1">
      <alignment horizontal="left" vertical="center" wrapText="1" readingOrder="1"/>
    </xf>
    <xf numFmtId="0" fontId="8" fillId="0" borderId="5" xfId="42" applyFont="1" applyBorder="1" applyAlignment="1" applyProtection="1">
      <alignment horizontal="left" vertical="center" wrapText="1" readingOrder="1"/>
    </xf>
    <xf numFmtId="0" fontId="8" fillId="0" borderId="3" xfId="42" applyFont="1" applyBorder="1" applyAlignment="1" applyProtection="1">
      <alignment horizontal="left" vertical="center" wrapText="1" readingOrder="1"/>
    </xf>
    <xf numFmtId="0" fontId="36" fillId="41" borderId="4" xfId="42" applyFont="1" applyFill="1" applyBorder="1" applyAlignment="1" applyProtection="1">
      <alignment horizontal="center" vertical="center" wrapText="1" readingOrder="1"/>
    </xf>
    <xf numFmtId="0" fontId="36" fillId="41" borderId="5" xfId="42" applyFont="1" applyFill="1" applyBorder="1" applyAlignment="1" applyProtection="1">
      <alignment horizontal="center" vertical="center" wrapText="1" readingOrder="1"/>
    </xf>
    <xf numFmtId="0" fontId="36" fillId="41" borderId="3" xfId="42" applyFont="1" applyFill="1" applyBorder="1" applyAlignment="1" applyProtection="1">
      <alignment horizontal="center" vertical="center" wrapText="1" readingOrder="1"/>
    </xf>
    <xf numFmtId="0" fontId="8" fillId="37" borderId="4" xfId="42" applyFont="1" applyFill="1" applyBorder="1" applyAlignment="1" applyProtection="1">
      <alignment horizontal="center"/>
    </xf>
    <xf numFmtId="0" fontId="8" fillId="37" borderId="5" xfId="42" applyFont="1" applyFill="1" applyBorder="1" applyAlignment="1" applyProtection="1">
      <alignment horizontal="center"/>
    </xf>
    <xf numFmtId="0" fontId="8" fillId="37" borderId="3" xfId="42" applyFont="1" applyFill="1" applyBorder="1" applyAlignment="1" applyProtection="1">
      <alignment horizontal="center"/>
    </xf>
    <xf numFmtId="0" fontId="8" fillId="0" borderId="22" xfId="42" applyFont="1" applyBorder="1" applyAlignment="1" applyProtection="1">
      <alignment horizontal="left" vertical="center" wrapText="1"/>
    </xf>
    <xf numFmtId="0" fontId="8" fillId="0" borderId="23" xfId="42" applyFont="1" applyBorder="1" applyAlignment="1" applyProtection="1">
      <alignment horizontal="left" vertical="center" wrapText="1"/>
    </xf>
    <xf numFmtId="0" fontId="8" fillId="0" borderId="24" xfId="42" applyFont="1" applyBorder="1" applyAlignment="1" applyProtection="1">
      <alignment horizontal="left" vertical="center" wrapText="1"/>
    </xf>
    <xf numFmtId="0" fontId="8" fillId="0" borderId="25" xfId="42" applyFont="1" applyBorder="1" applyAlignment="1" applyProtection="1">
      <alignment horizontal="left" vertical="center" wrapText="1"/>
    </xf>
    <xf numFmtId="0" fontId="8" fillId="0" borderId="26" xfId="42" applyFont="1" applyBorder="1" applyAlignment="1" applyProtection="1">
      <alignment horizontal="left" vertical="center" wrapText="1"/>
    </xf>
    <xf numFmtId="0" fontId="8" fillId="0" borderId="27" xfId="42" applyFont="1" applyBorder="1" applyAlignment="1" applyProtection="1">
      <alignment horizontal="left" vertical="center" wrapText="1"/>
    </xf>
    <xf numFmtId="0" fontId="8" fillId="0" borderId="22" xfId="42" applyFont="1" applyBorder="1" applyAlignment="1" applyProtection="1">
      <alignment horizontal="left" vertical="center" wrapText="1"/>
      <protection locked="0"/>
    </xf>
    <xf numFmtId="0" fontId="8" fillId="0" borderId="23" xfId="42" applyFont="1" applyBorder="1" applyAlignment="1" applyProtection="1">
      <alignment horizontal="left" vertical="center" wrapText="1"/>
      <protection locked="0"/>
    </xf>
    <xf numFmtId="0" fontId="8" fillId="0" borderId="24" xfId="42" applyFont="1" applyBorder="1" applyAlignment="1" applyProtection="1">
      <alignment horizontal="left" vertical="center" wrapText="1"/>
      <protection locked="0"/>
    </xf>
    <xf numFmtId="0" fontId="8" fillId="0" borderId="25" xfId="42" applyFont="1" applyBorder="1" applyAlignment="1" applyProtection="1">
      <alignment horizontal="left" vertical="center" wrapText="1"/>
      <protection locked="0"/>
    </xf>
    <xf numFmtId="0" fontId="8" fillId="0" borderId="26" xfId="42" applyFont="1" applyBorder="1" applyAlignment="1" applyProtection="1">
      <alignment horizontal="left" vertical="center" wrapText="1"/>
      <protection locked="0"/>
    </xf>
    <xf numFmtId="0" fontId="8" fillId="0" borderId="27" xfId="42" applyFont="1" applyBorder="1" applyAlignment="1" applyProtection="1">
      <alignment horizontal="left" vertical="center" wrapText="1"/>
      <protection locked="0"/>
    </xf>
    <xf numFmtId="0" fontId="8" fillId="0" borderId="22" xfId="42" applyBorder="1" applyAlignment="1" applyProtection="1">
      <alignment horizontal="left" vertical="center" wrapText="1"/>
      <protection locked="0"/>
    </xf>
    <xf numFmtId="0" fontId="8" fillId="0" borderId="23" xfId="42" applyBorder="1" applyAlignment="1" applyProtection="1">
      <alignment horizontal="left" vertical="center" wrapText="1"/>
      <protection locked="0"/>
    </xf>
    <xf numFmtId="0" fontId="8" fillId="0" borderId="24" xfId="42" applyBorder="1" applyAlignment="1" applyProtection="1">
      <alignment horizontal="left" vertical="center" wrapText="1"/>
      <protection locked="0"/>
    </xf>
    <xf numFmtId="0" fontId="8" fillId="0" borderId="25" xfId="42" applyBorder="1" applyAlignment="1" applyProtection="1">
      <alignment horizontal="left" vertical="center" wrapText="1"/>
      <protection locked="0"/>
    </xf>
    <xf numFmtId="0" fontId="8" fillId="0" borderId="26" xfId="42" applyBorder="1" applyAlignment="1" applyProtection="1">
      <alignment horizontal="left" vertical="center" wrapText="1"/>
      <protection locked="0"/>
    </xf>
    <xf numFmtId="0" fontId="8" fillId="0" borderId="27" xfId="42" applyBorder="1" applyAlignment="1" applyProtection="1">
      <alignment horizontal="left" vertical="center" wrapText="1"/>
      <protection locked="0"/>
    </xf>
    <xf numFmtId="0" fontId="8" fillId="3" borderId="1" xfId="0" applyFont="1" applyFill="1" applyBorder="1" applyAlignment="1" applyProtection="1">
      <alignment horizontal="center" wrapText="1"/>
    </xf>
    <xf numFmtId="0" fontId="5" fillId="4" borderId="1" xfId="0" applyFont="1" applyFill="1" applyBorder="1" applyAlignment="1" applyProtection="1">
      <alignment horizontal="center" vertical="center" wrapText="1"/>
    </xf>
    <xf numFmtId="0" fontId="8" fillId="0" borderId="4" xfId="0" applyFont="1" applyFill="1" applyBorder="1" applyAlignment="1" applyProtection="1">
      <alignment horizontal="right" vertical="center" wrapText="1"/>
    </xf>
    <xf numFmtId="0" fontId="8" fillId="0" borderId="3" xfId="0" applyFont="1" applyFill="1" applyBorder="1" applyAlignment="1" applyProtection="1">
      <alignment horizontal="right" vertical="center" wrapText="1"/>
    </xf>
    <xf numFmtId="0" fontId="32" fillId="0" borderId="4" xfId="0" applyFont="1" applyFill="1" applyBorder="1" applyAlignment="1" applyProtection="1">
      <alignment horizontal="left" vertical="center" wrapText="1"/>
    </xf>
    <xf numFmtId="0" fontId="32" fillId="0" borderId="5" xfId="0" applyFont="1" applyFill="1" applyBorder="1" applyAlignment="1" applyProtection="1">
      <alignment horizontal="left" vertical="center" wrapText="1"/>
    </xf>
    <xf numFmtId="0" fontId="32" fillId="0" borderId="3" xfId="0" applyFont="1" applyFill="1" applyBorder="1" applyAlignment="1" applyProtection="1">
      <alignment horizontal="left" vertical="center" wrapText="1"/>
    </xf>
    <xf numFmtId="0" fontId="5" fillId="0" borderId="1" xfId="0" applyFont="1" applyFill="1" applyBorder="1" applyAlignment="1" applyProtection="1">
      <alignment horizontal="right" vertical="center" wrapText="1"/>
    </xf>
    <xf numFmtId="0" fontId="0" fillId="3" borderId="1" xfId="0" applyFill="1" applyBorder="1" applyAlignment="1" applyProtection="1">
      <alignment wrapText="1"/>
    </xf>
    <xf numFmtId="0" fontId="32" fillId="0" borderId="1" xfId="0" applyFont="1" applyFill="1" applyBorder="1" applyAlignment="1" applyProtection="1">
      <alignment horizontal="left" vertical="center" wrapText="1"/>
    </xf>
    <xf numFmtId="0" fontId="29" fillId="0" borderId="4"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49" fontId="8" fillId="43" borderId="1" xfId="0" applyNumberFormat="1" applyFont="1" applyFill="1" applyBorder="1" applyAlignment="1" applyProtection="1">
      <alignment horizontal="center" vertical="center" wrapText="1"/>
    </xf>
    <xf numFmtId="0" fontId="8" fillId="43" borderId="1" xfId="0" applyFont="1" applyFill="1" applyBorder="1" applyAlignment="1" applyProtection="1">
      <alignment vertical="center" wrapText="1"/>
    </xf>
    <xf numFmtId="0" fontId="8" fillId="43" borderId="1" xfId="0" applyFont="1" applyFill="1" applyBorder="1" applyAlignment="1" applyProtection="1">
      <alignment vertical="center"/>
    </xf>
    <xf numFmtId="0" fontId="8" fillId="43" borderId="1" xfId="0" applyNumberFormat="1" applyFont="1" applyFill="1" applyBorder="1" applyAlignment="1" applyProtection="1">
      <alignment horizontal="center" vertical="center"/>
    </xf>
    <xf numFmtId="49" fontId="8" fillId="43" borderId="1" xfId="0" applyNumberFormat="1" applyFont="1" applyFill="1" applyBorder="1" applyAlignment="1" applyProtection="1">
      <alignment horizontal="left" vertical="center"/>
    </xf>
    <xf numFmtId="0" fontId="8" fillId="43" borderId="1" xfId="0" applyFont="1" applyFill="1" applyBorder="1" applyAlignment="1" applyProtection="1">
      <alignment horizontal="center" vertical="center"/>
    </xf>
  </cellXfs>
  <cellStyles count="86">
    <cellStyle name="20% - Accent1" xfId="18" builtinId="30" customBuiltin="1"/>
    <cellStyle name="20% - Accent1 2" xfId="54" xr:uid="{00000000-0005-0000-0000-000001000000}"/>
    <cellStyle name="20% - Accent1 3" xfId="72" xr:uid="{00000000-0005-0000-0000-000002000000}"/>
    <cellStyle name="20% - Accent2" xfId="22" builtinId="34" customBuiltin="1"/>
    <cellStyle name="20% - Accent2 2" xfId="56" xr:uid="{00000000-0005-0000-0000-000004000000}"/>
    <cellStyle name="20% - Accent2 3" xfId="74" xr:uid="{00000000-0005-0000-0000-000005000000}"/>
    <cellStyle name="20% - Accent3" xfId="26" builtinId="38" customBuiltin="1"/>
    <cellStyle name="20% - Accent3 2" xfId="58" xr:uid="{00000000-0005-0000-0000-000007000000}"/>
    <cellStyle name="20% - Accent3 3" xfId="76" xr:uid="{00000000-0005-0000-0000-000008000000}"/>
    <cellStyle name="20% - Accent4" xfId="30" builtinId="42" customBuiltin="1"/>
    <cellStyle name="20% - Accent4 2" xfId="60" xr:uid="{00000000-0005-0000-0000-00000A000000}"/>
    <cellStyle name="20% - Accent4 3" xfId="78" xr:uid="{00000000-0005-0000-0000-00000B000000}"/>
    <cellStyle name="20% - Accent5" xfId="34" builtinId="46" customBuiltin="1"/>
    <cellStyle name="20% - Accent5 2" xfId="62" xr:uid="{00000000-0005-0000-0000-00000D000000}"/>
    <cellStyle name="20% - Accent5 3" xfId="80" xr:uid="{00000000-0005-0000-0000-00000E000000}"/>
    <cellStyle name="20% - Accent6" xfId="38" builtinId="50" customBuiltin="1"/>
    <cellStyle name="20% - Accent6 2" xfId="64" xr:uid="{00000000-0005-0000-0000-000010000000}"/>
    <cellStyle name="20% - Accent6 3" xfId="82" xr:uid="{00000000-0005-0000-0000-000011000000}"/>
    <cellStyle name="40% - Accent1" xfId="19" builtinId="31" customBuiltin="1"/>
    <cellStyle name="40% - Accent1 2" xfId="55" xr:uid="{00000000-0005-0000-0000-000013000000}"/>
    <cellStyle name="40% - Accent1 3" xfId="73" xr:uid="{00000000-0005-0000-0000-000014000000}"/>
    <cellStyle name="40% - Accent2" xfId="23" builtinId="35" customBuiltin="1"/>
    <cellStyle name="40% - Accent2 2" xfId="57" xr:uid="{00000000-0005-0000-0000-000016000000}"/>
    <cellStyle name="40% - Accent2 3" xfId="75" xr:uid="{00000000-0005-0000-0000-000017000000}"/>
    <cellStyle name="40% - Accent3" xfId="27" builtinId="39" customBuiltin="1"/>
    <cellStyle name="40% - Accent3 2" xfId="59" xr:uid="{00000000-0005-0000-0000-000019000000}"/>
    <cellStyle name="40% - Accent3 3" xfId="77" xr:uid="{00000000-0005-0000-0000-00001A000000}"/>
    <cellStyle name="40% - Accent4" xfId="31" builtinId="43" customBuiltin="1"/>
    <cellStyle name="40% - Accent4 2" xfId="61" xr:uid="{00000000-0005-0000-0000-00001C000000}"/>
    <cellStyle name="40% - Accent4 3" xfId="79" xr:uid="{00000000-0005-0000-0000-00001D000000}"/>
    <cellStyle name="40% - Accent5" xfId="35" builtinId="47" customBuiltin="1"/>
    <cellStyle name="40% - Accent5 2" xfId="63" xr:uid="{00000000-0005-0000-0000-00001F000000}"/>
    <cellStyle name="40% - Accent5 3" xfId="81" xr:uid="{00000000-0005-0000-0000-000020000000}"/>
    <cellStyle name="40% - Accent6" xfId="39" builtinId="51" customBuiltin="1"/>
    <cellStyle name="40% - Accent6 2" xfId="65" xr:uid="{00000000-0005-0000-0000-000022000000}"/>
    <cellStyle name="40% - Accent6 3" xfId="83" xr:uid="{00000000-0005-0000-0000-000023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85" builtinId="8"/>
    <cellStyle name="Input" xfId="9" builtinId="20" customBuiltin="1"/>
    <cellStyle name="Linked Cell" xfId="12" builtinId="24" customBuiltin="1"/>
    <cellStyle name="Neutral" xfId="8" builtinId="28" customBuiltin="1"/>
    <cellStyle name="Normal" xfId="0" builtinId="0"/>
    <cellStyle name="Normal 2" xfId="42" xr:uid="{00000000-0005-0000-0000-00003D000000}"/>
    <cellStyle name="Normal 3" xfId="44" xr:uid="{00000000-0005-0000-0000-00003E000000}"/>
    <cellStyle name="Normal 3 2" xfId="45" xr:uid="{00000000-0005-0000-0000-00003F000000}"/>
    <cellStyle name="Normal 3 3" xfId="48" xr:uid="{00000000-0005-0000-0000-000040000000}"/>
    <cellStyle name="Normal 3 3 2" xfId="67" xr:uid="{00000000-0005-0000-0000-000041000000}"/>
    <cellStyle name="Normal 3 4" xfId="66" xr:uid="{00000000-0005-0000-0000-000042000000}"/>
    <cellStyle name="Normal 3 9" xfId="84" xr:uid="{00000000-0005-0000-0000-000043000000}"/>
    <cellStyle name="Normal 4" xfId="46" xr:uid="{00000000-0005-0000-0000-000044000000}"/>
    <cellStyle name="Normal 5" xfId="47" xr:uid="{00000000-0005-0000-0000-000045000000}"/>
    <cellStyle name="Normal 5 2" xfId="49" xr:uid="{00000000-0005-0000-0000-000046000000}"/>
    <cellStyle name="Normal 6" xfId="41" xr:uid="{00000000-0005-0000-0000-000047000000}"/>
    <cellStyle name="Normal 7" xfId="50" xr:uid="{00000000-0005-0000-0000-000048000000}"/>
    <cellStyle name="Normal 7 2" xfId="68" xr:uid="{00000000-0005-0000-0000-000049000000}"/>
    <cellStyle name="Normal 8" xfId="52" xr:uid="{00000000-0005-0000-0000-00004A000000}"/>
    <cellStyle name="Normal 9" xfId="70" xr:uid="{00000000-0005-0000-0000-00004B000000}"/>
    <cellStyle name="Note 2" xfId="51" xr:uid="{00000000-0005-0000-0000-00004C000000}"/>
    <cellStyle name="Note 2 2" xfId="69" xr:uid="{00000000-0005-0000-0000-00004D000000}"/>
    <cellStyle name="Note 3" xfId="53" xr:uid="{00000000-0005-0000-0000-00004E000000}"/>
    <cellStyle name="Note 4" xfId="71" xr:uid="{00000000-0005-0000-0000-00004F000000}"/>
    <cellStyle name="Output" xfId="10" builtinId="21" customBuiltin="1"/>
    <cellStyle name="Percent 2" xfId="43" xr:uid="{00000000-0005-0000-0000-000051000000}"/>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waynereed@eeanda.com" TargetMode="External"/><Relationship Id="rId2" Type="http://schemas.openxmlformats.org/officeDocument/2006/relationships/hyperlink" Target="mailto:jvandyne@buckeyepowersales.com" TargetMode="External"/><Relationship Id="rId1" Type="http://schemas.openxmlformats.org/officeDocument/2006/relationships/hyperlink" Target="mailto:josh.beck@beckelectriccompany.com" TargetMode="External"/><Relationship Id="rId5" Type="http://schemas.openxmlformats.org/officeDocument/2006/relationships/printerSettings" Target="../printerSettings/printerSettings1.bin"/><Relationship Id="rId4" Type="http://schemas.openxmlformats.org/officeDocument/2006/relationships/hyperlink" Target="mailto:jkelley@ohiocat.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mailto:grayc23@nationwide.com" TargetMode="External"/><Relationship Id="rId13" Type="http://schemas.openxmlformats.org/officeDocument/2006/relationships/printerSettings" Target="../printerSettings/printerSettings2.bin"/><Relationship Id="rId3" Type="http://schemas.openxmlformats.org/officeDocument/2006/relationships/hyperlink" Target="mailto:rserafini@bankofmagnolia.com" TargetMode="External"/><Relationship Id="rId7" Type="http://schemas.openxmlformats.org/officeDocument/2006/relationships/hyperlink" Target="mailto:markus.watts@va.gov" TargetMode="External"/><Relationship Id="rId12" Type="http://schemas.openxmlformats.org/officeDocument/2006/relationships/hyperlink" Target="mailto:lawrence_miller@nps.gov" TargetMode="External"/><Relationship Id="rId2" Type="http://schemas.openxmlformats.org/officeDocument/2006/relationships/hyperlink" Target="mailto:carrollgoldenage@gmail.com" TargetMode="External"/><Relationship Id="rId1" Type="http://schemas.openxmlformats.org/officeDocument/2006/relationships/hyperlink" Target="mailto:ted@gervasivineyard.com" TargetMode="External"/><Relationship Id="rId6" Type="http://schemas.openxmlformats.org/officeDocument/2006/relationships/hyperlink" Target="mailto:jaclevenger@aep.com" TargetMode="External"/><Relationship Id="rId11" Type="http://schemas.openxmlformats.org/officeDocument/2006/relationships/hyperlink" Target="mailto:kmwilliams@dps.ohio.gov" TargetMode="External"/><Relationship Id="rId5" Type="http://schemas.openxmlformats.org/officeDocument/2006/relationships/hyperlink" Target="mailto:richard.meade@cincinnati-oh.gov" TargetMode="External"/><Relationship Id="rId10" Type="http://schemas.openxmlformats.org/officeDocument/2006/relationships/hyperlink" Target="mailto:bmartin@columbus.gov" TargetMode="External"/><Relationship Id="rId4" Type="http://schemas.openxmlformats.org/officeDocument/2006/relationships/hyperlink" Target="mailto:sereeder@co.trumbull.oh.us" TargetMode="External"/><Relationship Id="rId9" Type="http://schemas.openxmlformats.org/officeDocument/2006/relationships/hyperlink" Target="mailto:kyle.hartman@osumc.ed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hyperlink" Target="mailto:rvance@buckeyepowersales.com" TargetMode="External"/><Relationship Id="rId13" Type="http://schemas.openxmlformats.org/officeDocument/2006/relationships/hyperlink" Target="mailto:dewaynereed@eeanda.com" TargetMode="External"/><Relationship Id="rId18" Type="http://schemas.openxmlformats.org/officeDocument/2006/relationships/hyperlink" Target="mailto:presek@ohiocat.com" TargetMode="External"/><Relationship Id="rId3" Type="http://schemas.openxmlformats.org/officeDocument/2006/relationships/hyperlink" Target="mailto:randy@beckelectriccompany.com" TargetMode="External"/><Relationship Id="rId21" Type="http://schemas.openxmlformats.org/officeDocument/2006/relationships/hyperlink" Target="mailto:alamanna@ohiocat.com" TargetMode="External"/><Relationship Id="rId7" Type="http://schemas.openxmlformats.org/officeDocument/2006/relationships/hyperlink" Target="mailto:joey.downs@buckeyepowersales.com" TargetMode="External"/><Relationship Id="rId12" Type="http://schemas.openxmlformats.org/officeDocument/2006/relationships/hyperlink" Target="mailto:sherrieleach@eeanda.com" TargetMode="External"/><Relationship Id="rId17" Type="http://schemas.openxmlformats.org/officeDocument/2006/relationships/hyperlink" Target="mailto:dtaylor@ohiocat.com" TargetMode="External"/><Relationship Id="rId25" Type="http://schemas.openxmlformats.org/officeDocument/2006/relationships/printerSettings" Target="../printerSettings/printerSettings3.bin"/><Relationship Id="rId2" Type="http://schemas.openxmlformats.org/officeDocument/2006/relationships/hyperlink" Target="mailto:james@beckelectriccompany.com" TargetMode="External"/><Relationship Id="rId16" Type="http://schemas.openxmlformats.org/officeDocument/2006/relationships/hyperlink" Target="mailto:glennmcintosh@eeanda.com" TargetMode="External"/><Relationship Id="rId20" Type="http://schemas.openxmlformats.org/officeDocument/2006/relationships/hyperlink" Target="mailto:nanderson@ohiocat.com" TargetMode="External"/><Relationship Id="rId1" Type="http://schemas.openxmlformats.org/officeDocument/2006/relationships/hyperlink" Target="mailto:josh.beck@beckelectriccompany.com" TargetMode="External"/><Relationship Id="rId6" Type="http://schemas.openxmlformats.org/officeDocument/2006/relationships/hyperlink" Target="mailto:vjohnson@buckeyepowersales.com" TargetMode="External"/><Relationship Id="rId11" Type="http://schemas.openxmlformats.org/officeDocument/2006/relationships/hyperlink" Target="mailto:hyoung@buckeyepowersales.com" TargetMode="External"/><Relationship Id="rId24" Type="http://schemas.openxmlformats.org/officeDocument/2006/relationships/hyperlink" Target="mailto:jkelley@ohiocat.com" TargetMode="External"/><Relationship Id="rId5" Type="http://schemas.openxmlformats.org/officeDocument/2006/relationships/hyperlink" Target="mailto:tklein@buckeyepowersales.com" TargetMode="External"/><Relationship Id="rId15" Type="http://schemas.openxmlformats.org/officeDocument/2006/relationships/hyperlink" Target="mailto:kelsieleach@eeanda.com" TargetMode="External"/><Relationship Id="rId23" Type="http://schemas.openxmlformats.org/officeDocument/2006/relationships/hyperlink" Target="mailto:cjackson@ohiocat.com" TargetMode="External"/><Relationship Id="rId10" Type="http://schemas.openxmlformats.org/officeDocument/2006/relationships/hyperlink" Target="mailto:thutcheson@buckeyepowersales.com" TargetMode="External"/><Relationship Id="rId19" Type="http://schemas.openxmlformats.org/officeDocument/2006/relationships/hyperlink" Target="mailto:msmead@ohiocat.com" TargetMode="External"/><Relationship Id="rId4" Type="http://schemas.openxmlformats.org/officeDocument/2006/relationships/hyperlink" Target="mailto:jpinney@buckeyepowersales.com" TargetMode="External"/><Relationship Id="rId9" Type="http://schemas.openxmlformats.org/officeDocument/2006/relationships/hyperlink" Target="mailto:dharlan@buckeyepowersales.com" TargetMode="External"/><Relationship Id="rId14" Type="http://schemas.openxmlformats.org/officeDocument/2006/relationships/hyperlink" Target="mailto:ryanmiller@eeanda.com" TargetMode="External"/><Relationship Id="rId22" Type="http://schemas.openxmlformats.org/officeDocument/2006/relationships/hyperlink" Target="mailto:rfreeman@ohiocat.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727CE-4BC5-4F5E-AE36-634AD897646D}">
  <dimension ref="A1:F54"/>
  <sheetViews>
    <sheetView topLeftCell="A5" zoomScaleNormal="100" zoomScaleSheetLayoutView="100" workbookViewId="0">
      <selection activeCell="C33" sqref="C33"/>
    </sheetView>
  </sheetViews>
  <sheetFormatPr defaultColWidth="9.1796875" defaultRowHeight="12.5" x14ac:dyDescent="0.25"/>
  <cols>
    <col min="1" max="1" width="28.1796875" style="147" bestFit="1" customWidth="1"/>
    <col min="2" max="3" width="28.1796875" style="134" customWidth="1"/>
    <col min="4" max="4" width="10" style="134" customWidth="1"/>
    <col min="5" max="5" width="9.81640625" style="134" customWidth="1"/>
    <col min="6" max="7" width="10" style="134" bestFit="1" customWidth="1"/>
    <col min="8" max="16384" width="9.1796875" style="134"/>
  </cols>
  <sheetData>
    <row r="1" spans="1:6" ht="13" x14ac:dyDescent="0.3">
      <c r="A1" s="177"/>
      <c r="B1" s="177"/>
      <c r="C1" s="178" t="s">
        <v>1207</v>
      </c>
      <c r="D1" s="178"/>
      <c r="E1" s="178"/>
      <c r="F1" s="178"/>
    </row>
    <row r="2" spans="1:6" x14ac:dyDescent="0.25">
      <c r="A2" s="177"/>
      <c r="B2" s="177"/>
      <c r="C2" s="177"/>
      <c r="D2" s="177"/>
      <c r="E2" s="177"/>
      <c r="F2" s="177"/>
    </row>
    <row r="3" spans="1:6" x14ac:dyDescent="0.25">
      <c r="A3" s="177"/>
      <c r="B3" s="177"/>
      <c r="C3" s="177"/>
      <c r="D3" s="177"/>
      <c r="E3" s="177"/>
      <c r="F3" s="177"/>
    </row>
    <row r="4" spans="1:6" x14ac:dyDescent="0.25">
      <c r="A4" s="177"/>
      <c r="B4" s="177"/>
      <c r="C4" s="177"/>
      <c r="D4" s="177"/>
      <c r="E4" s="177"/>
      <c r="F4" s="177"/>
    </row>
    <row r="5" spans="1:6" x14ac:dyDescent="0.25">
      <c r="A5" s="177"/>
      <c r="B5" s="177"/>
      <c r="C5" s="179" t="s">
        <v>1208</v>
      </c>
      <c r="D5" s="179"/>
      <c r="E5" s="179"/>
      <c r="F5" s="179"/>
    </row>
    <row r="6" spans="1:6" x14ac:dyDescent="0.25">
      <c r="A6" s="177"/>
      <c r="B6" s="177"/>
      <c r="C6" s="177"/>
      <c r="D6" s="177"/>
      <c r="E6" s="177"/>
      <c r="F6" s="135" t="s">
        <v>1209</v>
      </c>
    </row>
    <row r="7" spans="1:6" ht="13" x14ac:dyDescent="0.25">
      <c r="A7" s="136"/>
      <c r="B7" s="137" t="s">
        <v>1210</v>
      </c>
      <c r="C7" s="138" t="s">
        <v>1233</v>
      </c>
      <c r="D7" s="138" t="s">
        <v>1212</v>
      </c>
      <c r="E7" s="136"/>
      <c r="F7" s="136"/>
    </row>
    <row r="8" spans="1:6" x14ac:dyDescent="0.25">
      <c r="A8" s="136"/>
      <c r="B8" s="139" t="s">
        <v>1213</v>
      </c>
      <c r="C8" s="140">
        <v>44301</v>
      </c>
      <c r="D8" s="136"/>
      <c r="E8" s="136"/>
      <c r="F8" s="136"/>
    </row>
    <row r="9" spans="1:6" x14ac:dyDescent="0.25">
      <c r="A9" s="136"/>
      <c r="B9" s="139" t="s">
        <v>1214</v>
      </c>
      <c r="C9" s="141" t="s">
        <v>1215</v>
      </c>
      <c r="D9" s="136"/>
      <c r="E9" s="136"/>
      <c r="F9" s="136"/>
    </row>
    <row r="10" spans="1:6" x14ac:dyDescent="0.25">
      <c r="A10" s="136"/>
      <c r="B10" s="139" t="s">
        <v>1216</v>
      </c>
      <c r="C10" s="141" t="s">
        <v>1217</v>
      </c>
      <c r="D10" s="136"/>
      <c r="E10" s="136"/>
      <c r="F10" s="136"/>
    </row>
    <row r="11" spans="1:6" x14ac:dyDescent="0.25">
      <c r="A11" s="136"/>
      <c r="B11" s="142" t="s">
        <v>1218</v>
      </c>
      <c r="C11" s="136"/>
      <c r="D11" s="136"/>
      <c r="E11" s="136"/>
      <c r="F11" s="136"/>
    </row>
    <row r="12" spans="1:6" ht="13" x14ac:dyDescent="0.25">
      <c r="A12" s="136"/>
      <c r="B12" s="143" t="s">
        <v>1211</v>
      </c>
      <c r="C12" s="136"/>
      <c r="D12" s="136"/>
      <c r="E12" s="136"/>
      <c r="F12" s="136"/>
    </row>
    <row r="13" spans="1:6" x14ac:dyDescent="0.25">
      <c r="A13" s="136"/>
      <c r="B13" s="139" t="s">
        <v>1219</v>
      </c>
      <c r="C13" s="139" t="s">
        <v>1220</v>
      </c>
      <c r="D13" s="139" t="s">
        <v>1221</v>
      </c>
      <c r="E13" s="136"/>
      <c r="F13" s="136"/>
    </row>
    <row r="14" spans="1:6" x14ac:dyDescent="0.25">
      <c r="A14" s="141" t="s">
        <v>957</v>
      </c>
      <c r="B14" s="144"/>
      <c r="C14" s="145"/>
      <c r="D14" s="136"/>
      <c r="E14" s="136"/>
      <c r="F14" s="136"/>
    </row>
    <row r="15" spans="1:6" x14ac:dyDescent="0.25">
      <c r="A15" s="141" t="s">
        <v>1234</v>
      </c>
      <c r="B15" s="141" t="s">
        <v>1234</v>
      </c>
      <c r="C15" s="136"/>
      <c r="D15" s="136"/>
      <c r="E15" s="136"/>
      <c r="F15" s="136"/>
    </row>
    <row r="16" spans="1:6" ht="15.5" x14ac:dyDescent="0.35">
      <c r="A16" s="141" t="s">
        <v>1235</v>
      </c>
      <c r="B16" s="141" t="s">
        <v>1235</v>
      </c>
      <c r="C16" s="146" t="s">
        <v>1225</v>
      </c>
      <c r="D16" s="136"/>
      <c r="E16" s="136"/>
      <c r="F16" s="136"/>
    </row>
    <row r="17" spans="1:6" x14ac:dyDescent="0.25">
      <c r="A17" s="141" t="s">
        <v>972</v>
      </c>
      <c r="B17" s="141" t="s">
        <v>972</v>
      </c>
      <c r="C17" s="136"/>
      <c r="D17" s="136"/>
      <c r="E17" s="136"/>
      <c r="F17" s="136"/>
    </row>
    <row r="18" spans="1:6" x14ac:dyDescent="0.25">
      <c r="A18" s="141" t="s">
        <v>1236</v>
      </c>
      <c r="B18" s="141" t="s">
        <v>1236</v>
      </c>
      <c r="C18" s="136"/>
      <c r="D18" s="136"/>
      <c r="E18" s="136"/>
      <c r="F18" s="136"/>
    </row>
    <row r="19" spans="1:6" x14ac:dyDescent="0.25">
      <c r="A19" s="141" t="s">
        <v>1228</v>
      </c>
      <c r="B19" s="136"/>
      <c r="C19" s="136"/>
      <c r="D19" s="136"/>
      <c r="E19" s="136"/>
      <c r="F19" s="136"/>
    </row>
    <row r="20" spans="1:6" x14ac:dyDescent="0.25">
      <c r="A20" s="148" t="s">
        <v>973</v>
      </c>
      <c r="B20" s="136"/>
      <c r="C20" s="136"/>
      <c r="D20" s="136"/>
      <c r="E20" s="136"/>
      <c r="F20" s="136"/>
    </row>
    <row r="21" spans="1:6" x14ac:dyDescent="0.25">
      <c r="A21" s="136"/>
      <c r="B21" s="144" t="s">
        <v>1222</v>
      </c>
      <c r="C21" s="136"/>
      <c r="D21" s="136"/>
      <c r="E21" s="136"/>
      <c r="F21" s="136"/>
    </row>
    <row r="22" spans="1:6" x14ac:dyDescent="0.25">
      <c r="A22" s="141" t="s">
        <v>1222</v>
      </c>
      <c r="B22" s="144" t="s">
        <v>1222</v>
      </c>
      <c r="C22" s="145"/>
      <c r="D22" s="136"/>
      <c r="E22" s="136"/>
      <c r="F22" s="136"/>
    </row>
    <row r="23" spans="1:6" x14ac:dyDescent="0.25">
      <c r="A23" s="141" t="s">
        <v>1223</v>
      </c>
      <c r="B23" s="141" t="s">
        <v>1223</v>
      </c>
      <c r="C23" s="136"/>
      <c r="D23" s="136"/>
      <c r="E23" s="136"/>
      <c r="F23" s="136"/>
    </row>
    <row r="24" spans="1:6" ht="15.5" x14ac:dyDescent="0.35">
      <c r="A24" s="141" t="s">
        <v>1224</v>
      </c>
      <c r="B24" s="141" t="s">
        <v>1224</v>
      </c>
      <c r="C24" s="146" t="s">
        <v>1244</v>
      </c>
      <c r="D24" s="136"/>
      <c r="E24" s="136"/>
      <c r="F24" s="136"/>
    </row>
    <row r="25" spans="1:6" x14ac:dyDescent="0.25">
      <c r="A25" s="141" t="s">
        <v>1237</v>
      </c>
      <c r="B25" s="141" t="s">
        <v>1237</v>
      </c>
      <c r="C25" s="136"/>
      <c r="D25" s="136"/>
      <c r="E25" s="136"/>
      <c r="F25" s="136"/>
    </row>
    <row r="26" spans="1:6" x14ac:dyDescent="0.25">
      <c r="A26" s="141" t="s">
        <v>1238</v>
      </c>
      <c r="B26" s="141" t="s">
        <v>1238</v>
      </c>
      <c r="C26" s="136"/>
      <c r="D26" s="136"/>
      <c r="E26" s="136"/>
      <c r="F26" s="136"/>
    </row>
    <row r="27" spans="1:6" x14ac:dyDescent="0.25">
      <c r="A27" s="141" t="s">
        <v>1226</v>
      </c>
      <c r="B27" s="136"/>
      <c r="C27" s="136"/>
      <c r="D27" s="136"/>
      <c r="E27" s="136"/>
      <c r="F27" s="136"/>
    </row>
    <row r="28" spans="1:6" x14ac:dyDescent="0.25">
      <c r="A28" s="148" t="s">
        <v>1239</v>
      </c>
      <c r="B28" s="136"/>
      <c r="C28" s="136"/>
      <c r="D28" s="136"/>
      <c r="E28" s="136"/>
      <c r="F28" s="136"/>
    </row>
    <row r="29" spans="1:6" x14ac:dyDescent="0.25">
      <c r="A29" s="136"/>
      <c r="B29" s="144" t="s">
        <v>1222</v>
      </c>
      <c r="C29" s="136"/>
      <c r="D29" s="136"/>
      <c r="E29" s="136"/>
      <c r="F29" s="136"/>
    </row>
    <row r="30" spans="1:6" x14ac:dyDescent="0.25">
      <c r="A30" s="141" t="s">
        <v>1227</v>
      </c>
      <c r="B30" s="144" t="s">
        <v>1227</v>
      </c>
      <c r="C30" s="145"/>
      <c r="D30" s="136"/>
      <c r="E30" s="136"/>
      <c r="F30" s="136"/>
    </row>
    <row r="31" spans="1:6" x14ac:dyDescent="0.25">
      <c r="A31" s="141" t="s">
        <v>1240</v>
      </c>
      <c r="B31" s="141" t="s">
        <v>1240</v>
      </c>
      <c r="C31" s="136"/>
      <c r="D31" s="136"/>
      <c r="E31" s="136"/>
      <c r="F31" s="136"/>
    </row>
    <row r="32" spans="1:6" ht="15.5" x14ac:dyDescent="0.35">
      <c r="A32" s="141" t="s">
        <v>1241</v>
      </c>
      <c r="B32" s="141" t="s">
        <v>1241</v>
      </c>
      <c r="C32" s="146" t="s">
        <v>1245</v>
      </c>
      <c r="D32" s="136"/>
      <c r="E32" s="136"/>
      <c r="F32" s="136"/>
    </row>
    <row r="33" spans="1:6" x14ac:dyDescent="0.25">
      <c r="A33" s="141" t="s">
        <v>1242</v>
      </c>
      <c r="B33" s="141" t="s">
        <v>1242</v>
      </c>
      <c r="C33" s="136"/>
      <c r="D33" s="136"/>
      <c r="E33" s="136"/>
      <c r="F33" s="136"/>
    </row>
    <row r="34" spans="1:6" x14ac:dyDescent="0.25">
      <c r="A34" s="141" t="s">
        <v>1110</v>
      </c>
      <c r="B34" s="141" t="s">
        <v>1110</v>
      </c>
      <c r="C34" s="136"/>
      <c r="D34" s="136"/>
      <c r="E34" s="136"/>
      <c r="F34" s="136"/>
    </row>
    <row r="35" spans="1:6" x14ac:dyDescent="0.25">
      <c r="A35" s="141" t="s">
        <v>1228</v>
      </c>
      <c r="B35" s="136"/>
      <c r="C35" s="136"/>
      <c r="D35" s="136"/>
      <c r="E35" s="136"/>
      <c r="F35" s="136"/>
    </row>
    <row r="36" spans="1:6" x14ac:dyDescent="0.25">
      <c r="A36" s="148" t="s">
        <v>1243</v>
      </c>
      <c r="B36" s="136"/>
      <c r="C36" s="136"/>
      <c r="D36" s="136"/>
      <c r="E36" s="136"/>
      <c r="F36" s="136"/>
    </row>
    <row r="37" spans="1:6" x14ac:dyDescent="0.25">
      <c r="A37" s="136"/>
      <c r="B37" s="144" t="s">
        <v>1227</v>
      </c>
      <c r="C37" s="136"/>
      <c r="D37" s="136"/>
      <c r="E37" s="136"/>
      <c r="F37" s="136"/>
    </row>
    <row r="38" spans="1:6" x14ac:dyDescent="0.25">
      <c r="A38" s="141" t="s">
        <v>1229</v>
      </c>
      <c r="B38" s="144" t="s">
        <v>1229</v>
      </c>
      <c r="C38" s="145"/>
      <c r="D38" s="136"/>
      <c r="E38" s="136"/>
      <c r="F38" s="136"/>
    </row>
    <row r="39" spans="1:6" x14ac:dyDescent="0.25">
      <c r="A39" s="141" t="s">
        <v>1230</v>
      </c>
      <c r="B39" s="141" t="s">
        <v>1230</v>
      </c>
      <c r="C39" s="136"/>
      <c r="D39" s="136"/>
      <c r="E39" s="136"/>
      <c r="F39" s="136"/>
    </row>
    <row r="40" spans="1:6" ht="15.5" x14ac:dyDescent="0.35">
      <c r="A40" s="141" t="s">
        <v>1231</v>
      </c>
      <c r="B40" s="141" t="s">
        <v>1231</v>
      </c>
      <c r="C40" s="146" t="s">
        <v>1225</v>
      </c>
      <c r="D40" s="136"/>
      <c r="E40" s="136"/>
      <c r="F40" s="136"/>
    </row>
    <row r="41" spans="1:6" x14ac:dyDescent="0.25">
      <c r="A41" s="141" t="s">
        <v>1139</v>
      </c>
      <c r="B41" s="141" t="s">
        <v>1139</v>
      </c>
      <c r="C41" s="136"/>
      <c r="D41" s="136"/>
      <c r="E41" s="136"/>
      <c r="F41" s="136"/>
    </row>
    <row r="42" spans="1:6" x14ac:dyDescent="0.25">
      <c r="A42" s="141" t="s">
        <v>1141</v>
      </c>
      <c r="B42" s="141" t="s">
        <v>1141</v>
      </c>
      <c r="C42" s="136"/>
      <c r="D42" s="136"/>
      <c r="E42" s="136"/>
      <c r="F42" s="136"/>
    </row>
    <row r="43" spans="1:6" x14ac:dyDescent="0.25">
      <c r="A43" s="141" t="s">
        <v>1232</v>
      </c>
      <c r="B43" s="136"/>
      <c r="C43" s="136"/>
      <c r="D43" s="136"/>
      <c r="E43" s="136"/>
      <c r="F43" s="136"/>
    </row>
    <row r="44" spans="1:6" x14ac:dyDescent="0.25">
      <c r="A44" s="148" t="s">
        <v>1140</v>
      </c>
      <c r="B44" s="136"/>
      <c r="C44" s="136"/>
      <c r="D44" s="136"/>
      <c r="E44" s="136"/>
      <c r="F44" s="136"/>
    </row>
    <row r="45" spans="1:6" x14ac:dyDescent="0.25">
      <c r="A45" s="136"/>
      <c r="B45" s="144"/>
      <c r="C45" s="136"/>
      <c r="D45" s="136"/>
      <c r="E45" s="136"/>
      <c r="F45" s="136"/>
    </row>
    <row r="46" spans="1:6" x14ac:dyDescent="0.25">
      <c r="A46" s="141"/>
      <c r="B46" s="136"/>
      <c r="C46" s="136"/>
      <c r="D46" s="136"/>
      <c r="E46" s="136"/>
      <c r="F46" s="136"/>
    </row>
    <row r="47" spans="1:6" x14ac:dyDescent="0.25">
      <c r="A47" s="141"/>
      <c r="B47" s="144"/>
      <c r="C47" s="145"/>
      <c r="D47" s="136"/>
      <c r="E47" s="136"/>
      <c r="F47" s="136"/>
    </row>
    <row r="48" spans="1:6" x14ac:dyDescent="0.25">
      <c r="A48" s="141"/>
      <c r="B48" s="141"/>
      <c r="C48" s="136"/>
      <c r="D48" s="136"/>
      <c r="E48" s="136"/>
      <c r="F48" s="136"/>
    </row>
    <row r="49" spans="1:6" ht="15.5" x14ac:dyDescent="0.35">
      <c r="A49" s="141"/>
      <c r="B49" s="141"/>
      <c r="C49" s="146"/>
      <c r="D49" s="136"/>
      <c r="E49" s="136"/>
      <c r="F49" s="136"/>
    </row>
    <row r="50" spans="1:6" x14ac:dyDescent="0.25">
      <c r="A50" s="141"/>
      <c r="B50" s="141"/>
      <c r="C50" s="136"/>
      <c r="D50" s="136"/>
      <c r="E50" s="136"/>
      <c r="F50" s="136"/>
    </row>
    <row r="51" spans="1:6" x14ac:dyDescent="0.25">
      <c r="A51" s="141"/>
      <c r="B51" s="141"/>
      <c r="C51" s="136"/>
      <c r="D51" s="136"/>
      <c r="E51" s="136"/>
      <c r="F51" s="136"/>
    </row>
    <row r="52" spans="1:6" x14ac:dyDescent="0.25">
      <c r="A52" s="141"/>
      <c r="B52" s="136"/>
      <c r="C52" s="136"/>
      <c r="D52" s="136"/>
      <c r="E52" s="136"/>
      <c r="F52" s="136"/>
    </row>
    <row r="53" spans="1:6" x14ac:dyDescent="0.25">
      <c r="A53" s="141"/>
      <c r="B53" s="136"/>
      <c r="C53" s="136"/>
      <c r="D53" s="136"/>
      <c r="E53" s="136"/>
      <c r="F53" s="136"/>
    </row>
    <row r="54" spans="1:6" x14ac:dyDescent="0.25">
      <c r="A54" s="136"/>
      <c r="B54" s="144" t="s">
        <v>1229</v>
      </c>
      <c r="C54" s="136"/>
      <c r="D54" s="136"/>
      <c r="E54" s="136"/>
      <c r="F54" s="136"/>
    </row>
  </sheetData>
  <mergeCells count="5">
    <mergeCell ref="A1:B6"/>
    <mergeCell ref="C1:F1"/>
    <mergeCell ref="C2:F4"/>
    <mergeCell ref="C5:F5"/>
    <mergeCell ref="C6:E6"/>
  </mergeCells>
  <hyperlinks>
    <hyperlink ref="A20" r:id="rId1" xr:uid="{5D9A491F-56E9-4090-BFAD-D7D228704A95}"/>
    <hyperlink ref="A28" r:id="rId2" xr:uid="{8F8E2D84-6B5E-4D27-AF32-2D7BB27FEFA4}"/>
    <hyperlink ref="A36" r:id="rId3" xr:uid="{B46E83BE-5045-44F9-893E-7E8465A38335}"/>
    <hyperlink ref="A44" r:id="rId4" xr:uid="{E0831604-C766-4220-8B07-D20FF0D5118F}"/>
  </hyperlinks>
  <pageMargins left="0.25" right="0.25" top="1" bottom="1" header="0.5" footer="0.5"/>
  <pageSetup scale="89" orientation="portrait" verticalDpi="300" r:id="rId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0"/>
  <sheetViews>
    <sheetView showGridLines="0" zoomScaleNormal="100" workbookViewId="0">
      <selection activeCell="N19" sqref="N19"/>
    </sheetView>
  </sheetViews>
  <sheetFormatPr defaultColWidth="9.1796875" defaultRowHeight="12.5" x14ac:dyDescent="0.25"/>
  <cols>
    <col min="1" max="1" width="12.7265625" style="7" customWidth="1"/>
    <col min="2" max="2" width="23.7265625" style="7" customWidth="1"/>
    <col min="3" max="3" width="20.7265625" style="7" customWidth="1"/>
    <col min="4" max="4" width="12.7265625" style="7" customWidth="1"/>
    <col min="5" max="5" width="6.7265625" style="7" customWidth="1"/>
    <col min="6" max="6" width="12.7265625" style="7" customWidth="1"/>
    <col min="7" max="7" width="20.7265625" style="7" customWidth="1"/>
    <col min="8" max="8" width="12.453125" style="7" bestFit="1" customWidth="1"/>
    <col min="9" max="9" width="9.7265625" style="7" customWidth="1"/>
    <col min="10" max="10" width="6.7265625" style="7" customWidth="1"/>
    <col min="11" max="11" width="9.1796875" style="7"/>
    <col min="12" max="12" width="12.7265625" style="7" customWidth="1"/>
    <col min="13" max="14" width="14.7265625" style="7" customWidth="1"/>
    <col min="15" max="16384" width="9.1796875" style="7"/>
  </cols>
  <sheetData>
    <row r="1" spans="1:14" ht="20.149999999999999" customHeight="1" x14ac:dyDescent="0.25">
      <c r="A1" s="259" t="str">
        <f>References!A1</f>
        <v>112-22 STATEWIDE FACILITY GENERATOR MAINTENANCE AND SERVICE  03/26/2021</v>
      </c>
      <c r="B1" s="259"/>
      <c r="C1" s="259"/>
      <c r="D1" s="259"/>
      <c r="E1" s="259"/>
      <c r="F1" s="259"/>
      <c r="G1" s="259"/>
      <c r="H1" s="259"/>
      <c r="I1" s="259"/>
      <c r="J1" s="259"/>
      <c r="K1" s="259"/>
      <c r="L1" s="259"/>
      <c r="M1" s="259"/>
      <c r="N1" s="259"/>
    </row>
    <row r="2" spans="1:14" ht="20.149999999999999" customHeight="1" x14ac:dyDescent="0.25">
      <c r="A2" s="259" t="s">
        <v>116</v>
      </c>
      <c r="B2" s="259"/>
      <c r="C2" s="259"/>
      <c r="D2" s="259"/>
      <c r="E2" s="259"/>
      <c r="F2" s="259"/>
      <c r="G2" s="259"/>
      <c r="H2" s="259"/>
      <c r="I2" s="259"/>
      <c r="J2" s="259"/>
      <c r="K2" s="259"/>
      <c r="L2" s="259"/>
      <c r="M2" s="259"/>
      <c r="N2" s="259"/>
    </row>
    <row r="3" spans="1:14" ht="20.149999999999999" customHeight="1" x14ac:dyDescent="0.25">
      <c r="A3" s="260" t="s">
        <v>0</v>
      </c>
      <c r="B3" s="261"/>
      <c r="C3" s="262" t="str">
        <f>IF(References!B10 = "", "", References!B10)</f>
        <v>Buckeye Power Sales</v>
      </c>
      <c r="D3" s="263"/>
      <c r="E3" s="263"/>
      <c r="F3" s="263"/>
      <c r="G3" s="263"/>
      <c r="H3" s="263"/>
      <c r="I3" s="263"/>
      <c r="J3" s="263"/>
      <c r="K3" s="263"/>
      <c r="L3" s="263"/>
      <c r="M3" s="263"/>
      <c r="N3" s="264"/>
    </row>
    <row r="4" spans="1:14" s="8" customFormat="1" ht="37.5" x14ac:dyDescent="0.25">
      <c r="A4" s="39" t="s">
        <v>34</v>
      </c>
      <c r="B4" s="39" t="s">
        <v>35</v>
      </c>
      <c r="C4" s="40" t="s">
        <v>5</v>
      </c>
      <c r="D4" s="40" t="s">
        <v>37</v>
      </c>
      <c r="E4" s="40" t="s">
        <v>38</v>
      </c>
      <c r="F4" s="40" t="s">
        <v>69</v>
      </c>
      <c r="G4" s="40" t="s">
        <v>70</v>
      </c>
      <c r="H4" s="40" t="s">
        <v>71</v>
      </c>
      <c r="I4" s="40" t="s">
        <v>72</v>
      </c>
      <c r="J4" s="40" t="s">
        <v>73</v>
      </c>
      <c r="K4" s="40" t="s">
        <v>74</v>
      </c>
      <c r="L4" s="41" t="s">
        <v>75</v>
      </c>
      <c r="M4" s="41" t="s">
        <v>77</v>
      </c>
      <c r="N4" s="42" t="s">
        <v>76</v>
      </c>
    </row>
    <row r="5" spans="1:14" x14ac:dyDescent="0.25">
      <c r="A5" s="43" t="s">
        <v>448</v>
      </c>
      <c r="B5" s="44" t="s">
        <v>594</v>
      </c>
      <c r="C5" s="44" t="s">
        <v>867</v>
      </c>
      <c r="D5" s="45" t="s">
        <v>99</v>
      </c>
      <c r="E5" s="46">
        <v>44805</v>
      </c>
      <c r="F5" s="58" t="s">
        <v>49</v>
      </c>
      <c r="G5" s="47" t="s">
        <v>91</v>
      </c>
      <c r="H5" s="47" t="s">
        <v>107</v>
      </c>
      <c r="I5" s="55" t="s">
        <v>155</v>
      </c>
      <c r="J5" s="49">
        <v>250</v>
      </c>
      <c r="K5" s="49" t="s">
        <v>45</v>
      </c>
      <c r="L5" s="95">
        <v>650</v>
      </c>
      <c r="M5" s="95">
        <v>475</v>
      </c>
      <c r="N5" s="96">
        <v>2</v>
      </c>
    </row>
    <row r="6" spans="1:14" x14ac:dyDescent="0.25">
      <c r="A6" s="43" t="s">
        <v>449</v>
      </c>
      <c r="B6" s="51" t="s">
        <v>595</v>
      </c>
      <c r="C6" s="44" t="s">
        <v>868</v>
      </c>
      <c r="D6" s="45" t="s">
        <v>99</v>
      </c>
      <c r="E6" s="46">
        <v>44805</v>
      </c>
      <c r="F6" s="58" t="s">
        <v>49</v>
      </c>
      <c r="G6" s="47" t="s">
        <v>450</v>
      </c>
      <c r="H6" s="47" t="s">
        <v>451</v>
      </c>
      <c r="I6" s="48" t="s">
        <v>155</v>
      </c>
      <c r="J6" s="49">
        <v>100</v>
      </c>
      <c r="K6" s="49" t="s">
        <v>45</v>
      </c>
      <c r="L6" s="95">
        <v>325</v>
      </c>
      <c r="M6" s="95">
        <v>375</v>
      </c>
      <c r="N6" s="96">
        <v>2</v>
      </c>
    </row>
    <row r="7" spans="1:14" x14ac:dyDescent="0.25">
      <c r="A7" s="43" t="s">
        <v>452</v>
      </c>
      <c r="B7" s="44" t="s">
        <v>596</v>
      </c>
      <c r="C7" s="44" t="s">
        <v>869</v>
      </c>
      <c r="D7" s="45" t="s">
        <v>100</v>
      </c>
      <c r="E7" s="46">
        <v>44846</v>
      </c>
      <c r="F7" s="58" t="s">
        <v>49</v>
      </c>
      <c r="G7" s="47" t="s">
        <v>108</v>
      </c>
      <c r="H7" s="47" t="s">
        <v>109</v>
      </c>
      <c r="I7" s="55" t="s">
        <v>155</v>
      </c>
      <c r="J7" s="49">
        <v>20</v>
      </c>
      <c r="K7" s="49" t="s">
        <v>45</v>
      </c>
      <c r="L7" s="95">
        <v>325</v>
      </c>
      <c r="M7" s="95">
        <v>375</v>
      </c>
      <c r="N7" s="96">
        <v>2</v>
      </c>
    </row>
    <row r="8" spans="1:14" x14ac:dyDescent="0.25">
      <c r="A8" s="43" t="s">
        <v>453</v>
      </c>
      <c r="B8" s="44" t="s">
        <v>598</v>
      </c>
      <c r="C8" s="44" t="s">
        <v>871</v>
      </c>
      <c r="D8" s="45" t="s">
        <v>102</v>
      </c>
      <c r="E8" s="46">
        <v>44857</v>
      </c>
      <c r="F8" s="58" t="s">
        <v>49</v>
      </c>
      <c r="G8" s="47" t="s">
        <v>111</v>
      </c>
      <c r="H8" s="47" t="s">
        <v>112</v>
      </c>
      <c r="I8" s="49" t="s">
        <v>78</v>
      </c>
      <c r="J8" s="49">
        <v>100</v>
      </c>
      <c r="K8" s="49" t="s">
        <v>113</v>
      </c>
      <c r="L8" s="95">
        <v>325</v>
      </c>
      <c r="M8" s="95">
        <v>375</v>
      </c>
      <c r="N8" s="96">
        <v>2</v>
      </c>
    </row>
    <row r="9" spans="1:14" x14ac:dyDescent="0.25">
      <c r="A9" s="43" t="s">
        <v>454</v>
      </c>
      <c r="B9" s="51" t="s">
        <v>599</v>
      </c>
      <c r="C9" s="51" t="s">
        <v>872</v>
      </c>
      <c r="D9" s="52" t="s">
        <v>103</v>
      </c>
      <c r="E9" s="53">
        <v>44074</v>
      </c>
      <c r="F9" s="58" t="s">
        <v>49</v>
      </c>
      <c r="G9" s="54" t="s">
        <v>384</v>
      </c>
      <c r="H9" s="54"/>
      <c r="I9" s="55" t="s">
        <v>155</v>
      </c>
      <c r="J9" s="55">
        <v>30</v>
      </c>
      <c r="K9" s="55" t="s">
        <v>45</v>
      </c>
      <c r="L9" s="95">
        <v>300</v>
      </c>
      <c r="M9" s="95">
        <v>375</v>
      </c>
      <c r="N9" s="96">
        <v>2</v>
      </c>
    </row>
    <row r="10" spans="1:14" x14ac:dyDescent="0.25">
      <c r="A10" s="43" t="s">
        <v>456</v>
      </c>
      <c r="B10" s="51" t="s">
        <v>874</v>
      </c>
      <c r="C10" s="51" t="s">
        <v>875</v>
      </c>
      <c r="D10" s="52" t="s">
        <v>105</v>
      </c>
      <c r="E10" s="53">
        <v>44256</v>
      </c>
      <c r="F10" s="67" t="s">
        <v>49</v>
      </c>
      <c r="G10" s="54" t="s">
        <v>114</v>
      </c>
      <c r="H10" s="54"/>
      <c r="I10" s="55" t="s">
        <v>155</v>
      </c>
      <c r="J10" s="55">
        <v>30</v>
      </c>
      <c r="K10" s="55" t="s">
        <v>45</v>
      </c>
      <c r="L10" s="95">
        <v>300</v>
      </c>
      <c r="M10" s="95">
        <v>375</v>
      </c>
      <c r="N10" s="96">
        <v>2</v>
      </c>
    </row>
    <row r="11" spans="1:14" x14ac:dyDescent="0.25">
      <c r="A11" s="43" t="s">
        <v>457</v>
      </c>
      <c r="B11" s="51" t="s">
        <v>601</v>
      </c>
      <c r="C11" s="44" t="s">
        <v>876</v>
      </c>
      <c r="D11" s="45" t="s">
        <v>106</v>
      </c>
      <c r="E11" s="46">
        <v>44906</v>
      </c>
      <c r="F11" s="45" t="s">
        <v>49</v>
      </c>
      <c r="G11" s="47" t="s">
        <v>114</v>
      </c>
      <c r="H11" s="47"/>
      <c r="I11" s="55" t="s">
        <v>78</v>
      </c>
      <c r="J11" s="55">
        <v>30</v>
      </c>
      <c r="K11" s="55" t="s">
        <v>45</v>
      </c>
      <c r="L11" s="95">
        <v>300</v>
      </c>
      <c r="M11" s="95">
        <v>375</v>
      </c>
      <c r="N11" s="96">
        <v>2</v>
      </c>
    </row>
    <row r="12" spans="1:14" ht="25" x14ac:dyDescent="0.25">
      <c r="A12" s="43" t="s">
        <v>458</v>
      </c>
      <c r="B12" s="51" t="s">
        <v>602</v>
      </c>
      <c r="C12" s="51" t="s">
        <v>877</v>
      </c>
      <c r="D12" s="52" t="s">
        <v>381</v>
      </c>
      <c r="E12" s="53">
        <v>44691</v>
      </c>
      <c r="F12" s="58" t="s">
        <v>49</v>
      </c>
      <c r="G12" s="54" t="s">
        <v>382</v>
      </c>
      <c r="H12" s="54" t="s">
        <v>383</v>
      </c>
      <c r="I12" s="49" t="s">
        <v>155</v>
      </c>
      <c r="J12" s="55">
        <v>150</v>
      </c>
      <c r="K12" s="55" t="s">
        <v>45</v>
      </c>
      <c r="L12" s="95">
        <v>325</v>
      </c>
      <c r="M12" s="95">
        <v>375</v>
      </c>
      <c r="N12" s="96">
        <v>2</v>
      </c>
    </row>
    <row r="13" spans="1:14" x14ac:dyDescent="0.25">
      <c r="A13" s="43" t="s">
        <v>459</v>
      </c>
      <c r="B13" s="51" t="s">
        <v>603</v>
      </c>
      <c r="C13" s="51" t="s">
        <v>604</v>
      </c>
      <c r="D13" s="52" t="s">
        <v>412</v>
      </c>
      <c r="E13" s="53">
        <v>44820</v>
      </c>
      <c r="F13" s="58" t="s">
        <v>49</v>
      </c>
      <c r="G13" s="54" t="s">
        <v>450</v>
      </c>
      <c r="H13" s="54" t="s">
        <v>460</v>
      </c>
      <c r="I13" s="55" t="s">
        <v>155</v>
      </c>
      <c r="J13" s="55">
        <v>100</v>
      </c>
      <c r="K13" s="55" t="s">
        <v>45</v>
      </c>
      <c r="L13" s="95">
        <v>325</v>
      </c>
      <c r="M13" s="95">
        <v>375</v>
      </c>
      <c r="N13" s="96">
        <v>2</v>
      </c>
    </row>
    <row r="14" spans="1:14" x14ac:dyDescent="0.25">
      <c r="A14" s="43" t="s">
        <v>461</v>
      </c>
      <c r="B14" s="51" t="s">
        <v>595</v>
      </c>
      <c r="C14" s="44" t="s">
        <v>868</v>
      </c>
      <c r="D14" s="45" t="s">
        <v>99</v>
      </c>
      <c r="E14" s="46">
        <v>44805</v>
      </c>
      <c r="F14" s="58" t="s">
        <v>49</v>
      </c>
      <c r="G14" s="47" t="s">
        <v>379</v>
      </c>
      <c r="H14" s="47" t="s">
        <v>462</v>
      </c>
      <c r="I14" s="48" t="s">
        <v>155</v>
      </c>
      <c r="J14" s="49">
        <v>150</v>
      </c>
      <c r="K14" s="49" t="s">
        <v>45</v>
      </c>
      <c r="L14" s="95">
        <v>350</v>
      </c>
      <c r="M14" s="95">
        <v>375</v>
      </c>
      <c r="N14" s="96">
        <v>2</v>
      </c>
    </row>
    <row r="15" spans="1:14" ht="25" x14ac:dyDescent="0.25">
      <c r="A15" s="43" t="s">
        <v>455</v>
      </c>
      <c r="B15" s="51" t="s">
        <v>605</v>
      </c>
      <c r="C15" s="44" t="s">
        <v>878</v>
      </c>
      <c r="D15" s="45" t="s">
        <v>411</v>
      </c>
      <c r="E15" s="46">
        <v>44044</v>
      </c>
      <c r="F15" s="58" t="s">
        <v>49</v>
      </c>
      <c r="G15" s="47" t="s">
        <v>379</v>
      </c>
      <c r="H15" s="47" t="s">
        <v>462</v>
      </c>
      <c r="I15" s="48" t="s">
        <v>155</v>
      </c>
      <c r="J15" s="49">
        <v>150</v>
      </c>
      <c r="K15" s="49" t="s">
        <v>45</v>
      </c>
      <c r="L15" s="95">
        <v>350</v>
      </c>
      <c r="M15" s="95">
        <v>375</v>
      </c>
      <c r="N15" s="96">
        <v>2</v>
      </c>
    </row>
    <row r="16" spans="1:14" x14ac:dyDescent="0.25">
      <c r="A16" s="61" t="s">
        <v>798</v>
      </c>
      <c r="B16" s="62" t="s">
        <v>879</v>
      </c>
      <c r="C16" s="63" t="s">
        <v>880</v>
      </c>
      <c r="D16" s="64" t="s">
        <v>606</v>
      </c>
      <c r="E16" s="65">
        <v>44273</v>
      </c>
      <c r="F16" s="59" t="s">
        <v>43</v>
      </c>
      <c r="G16" s="50" t="s">
        <v>787</v>
      </c>
      <c r="H16" s="50"/>
      <c r="I16" s="40" t="s">
        <v>155</v>
      </c>
      <c r="J16" s="60">
        <v>300</v>
      </c>
      <c r="K16" s="60" t="s">
        <v>45</v>
      </c>
      <c r="L16" s="113">
        <v>650</v>
      </c>
      <c r="M16" s="113">
        <v>475</v>
      </c>
      <c r="N16" s="68">
        <v>2</v>
      </c>
    </row>
    <row r="17" spans="1:15" x14ac:dyDescent="0.25">
      <c r="A17" s="151" t="s">
        <v>1248</v>
      </c>
      <c r="B17" s="152" t="s">
        <v>597</v>
      </c>
      <c r="C17" s="152" t="s">
        <v>870</v>
      </c>
      <c r="D17" s="153" t="s">
        <v>101</v>
      </c>
      <c r="E17" s="154">
        <v>44089</v>
      </c>
      <c r="F17" s="155" t="s">
        <v>49</v>
      </c>
      <c r="G17" s="156" t="s">
        <v>1250</v>
      </c>
      <c r="H17" s="156" t="s">
        <v>1252</v>
      </c>
      <c r="I17" s="157" t="s">
        <v>155</v>
      </c>
      <c r="J17" s="158">
        <v>17</v>
      </c>
      <c r="K17" s="158" t="s">
        <v>45</v>
      </c>
      <c r="L17" s="159">
        <v>340</v>
      </c>
      <c r="M17" s="159">
        <v>375</v>
      </c>
      <c r="N17" s="160">
        <v>2</v>
      </c>
      <c r="O17" s="7" t="s">
        <v>1257</v>
      </c>
    </row>
    <row r="18" spans="1:15" x14ac:dyDescent="0.25">
      <c r="A18" s="151" t="s">
        <v>1249</v>
      </c>
      <c r="B18" s="161" t="s">
        <v>600</v>
      </c>
      <c r="C18" s="161" t="s">
        <v>873</v>
      </c>
      <c r="D18" s="162" t="s">
        <v>104</v>
      </c>
      <c r="E18" s="163">
        <v>44011</v>
      </c>
      <c r="F18" s="155" t="s">
        <v>49</v>
      </c>
      <c r="G18" s="156" t="s">
        <v>1250</v>
      </c>
      <c r="H18" s="164" t="s">
        <v>1251</v>
      </c>
      <c r="I18" s="157" t="s">
        <v>155</v>
      </c>
      <c r="J18" s="157">
        <v>17</v>
      </c>
      <c r="K18" s="157" t="s">
        <v>45</v>
      </c>
      <c r="L18" s="159">
        <v>325</v>
      </c>
      <c r="M18" s="159">
        <v>375</v>
      </c>
      <c r="N18" s="160">
        <v>2</v>
      </c>
      <c r="O18" s="7" t="s">
        <v>1257</v>
      </c>
    </row>
    <row r="19" spans="1:15" ht="20.149999999999999" customHeight="1" x14ac:dyDescent="0.25">
      <c r="A19" s="265" t="s">
        <v>115</v>
      </c>
      <c r="B19" s="265"/>
      <c r="C19" s="265"/>
      <c r="D19" s="265"/>
      <c r="E19" s="265"/>
      <c r="F19" s="265"/>
      <c r="G19" s="265"/>
      <c r="H19" s="265"/>
      <c r="I19" s="265"/>
      <c r="J19" s="265"/>
      <c r="K19" s="265"/>
      <c r="L19" s="56">
        <f>SUM(L5:L18)</f>
        <v>5190</v>
      </c>
      <c r="M19" s="56">
        <f>SUM(M5:M18)</f>
        <v>5450</v>
      </c>
      <c r="N19" s="131"/>
    </row>
    <row r="20" spans="1:15" ht="20.149999999999999" customHeight="1" x14ac:dyDescent="0.25">
      <c r="A20" s="258"/>
      <c r="B20" s="258"/>
      <c r="C20" s="258"/>
      <c r="D20" s="258"/>
      <c r="E20" s="258"/>
      <c r="F20" s="258"/>
      <c r="G20" s="258"/>
      <c r="H20" s="258"/>
      <c r="I20" s="258"/>
      <c r="J20" s="258"/>
      <c r="K20" s="258"/>
      <c r="L20" s="258"/>
      <c r="M20" s="258"/>
      <c r="N20" s="258"/>
    </row>
  </sheetData>
  <sheetProtection selectLockedCells="1"/>
  <mergeCells count="6">
    <mergeCell ref="A3:B3"/>
    <mergeCell ref="C3:N3"/>
    <mergeCell ref="A19:K19"/>
    <mergeCell ref="A20:N20"/>
    <mergeCell ref="A1:N1"/>
    <mergeCell ref="A2:N2"/>
  </mergeCells>
  <phoneticPr fontId="6" type="noConversion"/>
  <pageMargins left="0.25" right="0.25" top="0.5" bottom="0.5" header="0.5" footer="0.5"/>
  <pageSetup paperSize="5" scale="92" fitToHeight="0" orientation="landscape"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4"/>
  <sheetViews>
    <sheetView showGridLines="0" zoomScaleNormal="100" workbookViewId="0">
      <selection activeCell="N23" sqref="N23"/>
    </sheetView>
  </sheetViews>
  <sheetFormatPr defaultColWidth="9.1796875" defaultRowHeight="12.5" x14ac:dyDescent="0.25"/>
  <cols>
    <col min="1" max="1" width="12.7265625" style="7" customWidth="1"/>
    <col min="2" max="2" width="23.7265625" style="7" customWidth="1"/>
    <col min="3" max="3" width="20.7265625" style="7" customWidth="1"/>
    <col min="4" max="4" width="12.7265625" style="7" customWidth="1"/>
    <col min="5" max="5" width="6.7265625" style="7" customWidth="1"/>
    <col min="6" max="6" width="12.7265625" style="7" customWidth="1"/>
    <col min="7" max="7" width="20.7265625" style="7" customWidth="1"/>
    <col min="8" max="8" width="12.7265625" style="7" customWidth="1"/>
    <col min="9" max="9" width="9.7265625" style="7" customWidth="1"/>
    <col min="10" max="10" width="6.7265625" style="7" customWidth="1"/>
    <col min="11" max="11" width="9.1796875" style="7"/>
    <col min="12" max="12" width="12.7265625" style="7" customWidth="1"/>
    <col min="13" max="14" width="14.7265625" style="7" customWidth="1"/>
    <col min="15" max="16384" width="9.1796875" style="7"/>
  </cols>
  <sheetData>
    <row r="1" spans="1:14" ht="20.149999999999999" customHeight="1" x14ac:dyDescent="0.25">
      <c r="A1" s="259" t="str">
        <f>References!A1</f>
        <v>112-22 STATEWIDE FACILITY GENERATOR MAINTENANCE AND SERVICE  03/26/2021</v>
      </c>
      <c r="B1" s="259"/>
      <c r="C1" s="259"/>
      <c r="D1" s="259"/>
      <c r="E1" s="259"/>
      <c r="F1" s="259"/>
      <c r="G1" s="259"/>
      <c r="H1" s="259"/>
      <c r="I1" s="259"/>
      <c r="J1" s="259"/>
      <c r="K1" s="259"/>
      <c r="L1" s="259"/>
      <c r="M1" s="259"/>
      <c r="N1" s="259"/>
    </row>
    <row r="2" spans="1:14" ht="20.149999999999999" customHeight="1" x14ac:dyDescent="0.25">
      <c r="A2" s="259" t="s">
        <v>117</v>
      </c>
      <c r="B2" s="259"/>
      <c r="C2" s="259"/>
      <c r="D2" s="259"/>
      <c r="E2" s="259"/>
      <c r="F2" s="259"/>
      <c r="G2" s="259"/>
      <c r="H2" s="259"/>
      <c r="I2" s="259"/>
      <c r="J2" s="259"/>
      <c r="K2" s="259"/>
      <c r="L2" s="259"/>
      <c r="M2" s="259"/>
      <c r="N2" s="259"/>
    </row>
    <row r="3" spans="1:14" ht="20.149999999999999" customHeight="1" x14ac:dyDescent="0.25">
      <c r="A3" s="260" t="s">
        <v>0</v>
      </c>
      <c r="B3" s="261"/>
      <c r="C3" s="262" t="str">
        <f>IF(References!B10 = "", "", References!B10)</f>
        <v>Buckeye Power Sales</v>
      </c>
      <c r="D3" s="263"/>
      <c r="E3" s="263"/>
      <c r="F3" s="263"/>
      <c r="G3" s="263"/>
      <c r="H3" s="263"/>
      <c r="I3" s="263"/>
      <c r="J3" s="263"/>
      <c r="K3" s="263"/>
      <c r="L3" s="263"/>
      <c r="M3" s="263"/>
      <c r="N3" s="264"/>
    </row>
    <row r="4" spans="1:14" s="8" customFormat="1" ht="37.5" x14ac:dyDescent="0.25">
      <c r="A4" s="39" t="s">
        <v>34</v>
      </c>
      <c r="B4" s="39" t="s">
        <v>35</v>
      </c>
      <c r="C4" s="40" t="s">
        <v>5</v>
      </c>
      <c r="D4" s="40" t="s">
        <v>37</v>
      </c>
      <c r="E4" s="40" t="s">
        <v>38</v>
      </c>
      <c r="F4" s="40" t="s">
        <v>69</v>
      </c>
      <c r="G4" s="40" t="s">
        <v>70</v>
      </c>
      <c r="H4" s="40" t="s">
        <v>71</v>
      </c>
      <c r="I4" s="40" t="s">
        <v>72</v>
      </c>
      <c r="J4" s="40" t="s">
        <v>73</v>
      </c>
      <c r="K4" s="40" t="s">
        <v>74</v>
      </c>
      <c r="L4" s="41" t="s">
        <v>75</v>
      </c>
      <c r="M4" s="41" t="s">
        <v>77</v>
      </c>
      <c r="N4" s="42" t="s">
        <v>76</v>
      </c>
    </row>
    <row r="5" spans="1:14" x14ac:dyDescent="0.25">
      <c r="A5" s="73" t="s">
        <v>463</v>
      </c>
      <c r="B5" s="74" t="s">
        <v>607</v>
      </c>
      <c r="C5" s="74" t="s">
        <v>881</v>
      </c>
      <c r="D5" s="75" t="s">
        <v>119</v>
      </c>
      <c r="E5" s="76">
        <v>44004</v>
      </c>
      <c r="F5" s="77" t="s">
        <v>110</v>
      </c>
      <c r="G5" s="78" t="s">
        <v>585</v>
      </c>
      <c r="H5" s="78" t="s">
        <v>464</v>
      </c>
      <c r="I5" s="79" t="s">
        <v>155</v>
      </c>
      <c r="J5" s="79">
        <v>100</v>
      </c>
      <c r="K5" s="79" t="s">
        <v>45</v>
      </c>
      <c r="L5" s="95">
        <v>400</v>
      </c>
      <c r="M5" s="95">
        <v>375</v>
      </c>
      <c r="N5" s="96">
        <v>2</v>
      </c>
    </row>
    <row r="6" spans="1:14" x14ac:dyDescent="0.25">
      <c r="A6" s="73" t="s">
        <v>465</v>
      </c>
      <c r="B6" s="74" t="s">
        <v>609</v>
      </c>
      <c r="C6" s="74" t="s">
        <v>882</v>
      </c>
      <c r="D6" s="75" t="s">
        <v>122</v>
      </c>
      <c r="E6" s="76">
        <v>44406</v>
      </c>
      <c r="F6" s="77" t="s">
        <v>110</v>
      </c>
      <c r="G6" s="78" t="s">
        <v>131</v>
      </c>
      <c r="H6" s="78" t="s">
        <v>132</v>
      </c>
      <c r="I6" s="79" t="s">
        <v>183</v>
      </c>
      <c r="J6" s="79">
        <v>20</v>
      </c>
      <c r="K6" s="79" t="s">
        <v>52</v>
      </c>
      <c r="L6" s="95">
        <v>300</v>
      </c>
      <c r="M6" s="95">
        <v>375</v>
      </c>
      <c r="N6" s="96">
        <v>2</v>
      </c>
    </row>
    <row r="7" spans="1:14" x14ac:dyDescent="0.25">
      <c r="A7" s="73" t="s">
        <v>466</v>
      </c>
      <c r="B7" s="74" t="s">
        <v>610</v>
      </c>
      <c r="C7" s="74" t="s">
        <v>611</v>
      </c>
      <c r="D7" s="75" t="s">
        <v>123</v>
      </c>
      <c r="E7" s="76">
        <v>44411</v>
      </c>
      <c r="F7" s="77" t="s">
        <v>110</v>
      </c>
      <c r="G7" s="78" t="s">
        <v>134</v>
      </c>
      <c r="H7" s="78" t="s">
        <v>467</v>
      </c>
      <c r="I7" s="79"/>
      <c r="J7" s="79">
        <v>20</v>
      </c>
      <c r="K7" s="79" t="s">
        <v>113</v>
      </c>
      <c r="L7" s="95">
        <v>300</v>
      </c>
      <c r="M7" s="95">
        <v>375</v>
      </c>
      <c r="N7" s="96">
        <v>2</v>
      </c>
    </row>
    <row r="8" spans="1:14" x14ac:dyDescent="0.25">
      <c r="A8" s="73" t="s">
        <v>468</v>
      </c>
      <c r="B8" s="74" t="s">
        <v>612</v>
      </c>
      <c r="C8" s="74" t="s">
        <v>613</v>
      </c>
      <c r="D8" s="75" t="s">
        <v>124</v>
      </c>
      <c r="E8" s="76">
        <v>44705</v>
      </c>
      <c r="F8" s="77" t="s">
        <v>469</v>
      </c>
      <c r="G8" s="78" t="s">
        <v>135</v>
      </c>
      <c r="H8" s="78" t="s">
        <v>470</v>
      </c>
      <c r="I8" s="79" t="s">
        <v>158</v>
      </c>
      <c r="J8" s="79">
        <v>100</v>
      </c>
      <c r="K8" s="79" t="s">
        <v>45</v>
      </c>
      <c r="L8" s="95">
        <v>350</v>
      </c>
      <c r="M8" s="95">
        <v>375</v>
      </c>
      <c r="N8" s="96">
        <v>2</v>
      </c>
    </row>
    <row r="9" spans="1:14" x14ac:dyDescent="0.25">
      <c r="A9" s="73" t="s">
        <v>471</v>
      </c>
      <c r="B9" s="74" t="s">
        <v>614</v>
      </c>
      <c r="C9" s="74" t="s">
        <v>883</v>
      </c>
      <c r="D9" s="75" t="s">
        <v>125</v>
      </c>
      <c r="E9" s="76">
        <v>44236</v>
      </c>
      <c r="F9" s="77" t="s">
        <v>110</v>
      </c>
      <c r="G9" s="78" t="s">
        <v>136</v>
      </c>
      <c r="H9" s="78" t="s">
        <v>137</v>
      </c>
      <c r="I9" s="79" t="s">
        <v>338</v>
      </c>
      <c r="J9" s="79">
        <v>175</v>
      </c>
      <c r="K9" s="79" t="s">
        <v>52</v>
      </c>
      <c r="L9" s="95">
        <v>450</v>
      </c>
      <c r="M9" s="95">
        <v>375</v>
      </c>
      <c r="N9" s="96">
        <v>2</v>
      </c>
    </row>
    <row r="10" spans="1:14" x14ac:dyDescent="0.25">
      <c r="A10" s="73" t="s">
        <v>472</v>
      </c>
      <c r="B10" s="74" t="s">
        <v>615</v>
      </c>
      <c r="C10" s="74" t="s">
        <v>884</v>
      </c>
      <c r="D10" s="75" t="s">
        <v>126</v>
      </c>
      <c r="E10" s="76">
        <v>44306</v>
      </c>
      <c r="F10" s="77" t="s">
        <v>43</v>
      </c>
      <c r="G10" s="78" t="s">
        <v>473</v>
      </c>
      <c r="H10" s="78" t="s">
        <v>474</v>
      </c>
      <c r="I10" s="79" t="s">
        <v>155</v>
      </c>
      <c r="J10" s="79">
        <v>130</v>
      </c>
      <c r="K10" s="79" t="s">
        <v>52</v>
      </c>
      <c r="L10" s="95">
        <v>450</v>
      </c>
      <c r="M10" s="95">
        <v>375</v>
      </c>
      <c r="N10" s="96">
        <v>2</v>
      </c>
    </row>
    <row r="11" spans="1:14" x14ac:dyDescent="0.25">
      <c r="A11" s="73" t="s">
        <v>475</v>
      </c>
      <c r="B11" s="74" t="s">
        <v>615</v>
      </c>
      <c r="C11" s="74" t="s">
        <v>884</v>
      </c>
      <c r="D11" s="75" t="s">
        <v>126</v>
      </c>
      <c r="E11" s="76">
        <v>44306</v>
      </c>
      <c r="F11" s="77" t="s">
        <v>43</v>
      </c>
      <c r="G11" s="78" t="s">
        <v>476</v>
      </c>
      <c r="H11" s="80" t="s">
        <v>477</v>
      </c>
      <c r="I11" s="79"/>
      <c r="J11" s="79">
        <v>200</v>
      </c>
      <c r="K11" s="79" t="s">
        <v>52</v>
      </c>
      <c r="L11" s="95">
        <v>450</v>
      </c>
      <c r="M11" s="95">
        <v>375</v>
      </c>
      <c r="N11" s="96">
        <v>2</v>
      </c>
    </row>
    <row r="12" spans="1:14" x14ac:dyDescent="0.25">
      <c r="A12" s="73" t="s">
        <v>478</v>
      </c>
      <c r="B12" s="74" t="s">
        <v>616</v>
      </c>
      <c r="C12" s="74" t="s">
        <v>884</v>
      </c>
      <c r="D12" s="75" t="s">
        <v>126</v>
      </c>
      <c r="E12" s="76">
        <v>44306</v>
      </c>
      <c r="F12" s="77" t="s">
        <v>138</v>
      </c>
      <c r="G12" s="78" t="s">
        <v>139</v>
      </c>
      <c r="H12" s="78" t="s">
        <v>140</v>
      </c>
      <c r="I12" s="79" t="s">
        <v>338</v>
      </c>
      <c r="J12" s="79">
        <v>175</v>
      </c>
      <c r="K12" s="79" t="s">
        <v>52</v>
      </c>
      <c r="L12" s="95">
        <v>450</v>
      </c>
      <c r="M12" s="95">
        <v>375</v>
      </c>
      <c r="N12" s="96">
        <v>2</v>
      </c>
    </row>
    <row r="13" spans="1:14" ht="25" x14ac:dyDescent="0.25">
      <c r="A13" s="73" t="s">
        <v>479</v>
      </c>
      <c r="B13" s="81" t="s">
        <v>617</v>
      </c>
      <c r="C13" s="81" t="s">
        <v>127</v>
      </c>
      <c r="D13" s="82" t="s">
        <v>128</v>
      </c>
      <c r="E13" s="83">
        <v>44203</v>
      </c>
      <c r="F13" s="84" t="s">
        <v>49</v>
      </c>
      <c r="G13" s="85" t="s">
        <v>399</v>
      </c>
      <c r="H13" s="85" t="s">
        <v>480</v>
      </c>
      <c r="I13" s="86" t="s">
        <v>78</v>
      </c>
      <c r="J13" s="86">
        <v>15</v>
      </c>
      <c r="K13" s="86" t="s">
        <v>113</v>
      </c>
      <c r="L13" s="95">
        <v>300</v>
      </c>
      <c r="M13" s="95">
        <v>375</v>
      </c>
      <c r="N13" s="96">
        <v>2</v>
      </c>
    </row>
    <row r="14" spans="1:14" x14ac:dyDescent="0.25">
      <c r="A14" s="73" t="s">
        <v>481</v>
      </c>
      <c r="B14" s="74" t="s">
        <v>618</v>
      </c>
      <c r="C14" s="74" t="s">
        <v>885</v>
      </c>
      <c r="D14" s="75" t="s">
        <v>129</v>
      </c>
      <c r="E14" s="76">
        <v>44410</v>
      </c>
      <c r="F14" s="77" t="s">
        <v>49</v>
      </c>
      <c r="G14" s="78" t="s">
        <v>142</v>
      </c>
      <c r="H14" s="78" t="s">
        <v>143</v>
      </c>
      <c r="I14" s="79" t="s">
        <v>155</v>
      </c>
      <c r="J14" s="79">
        <v>20</v>
      </c>
      <c r="K14" s="79" t="s">
        <v>45</v>
      </c>
      <c r="L14" s="95">
        <v>300</v>
      </c>
      <c r="M14" s="95">
        <v>375</v>
      </c>
      <c r="N14" s="96">
        <v>2</v>
      </c>
    </row>
    <row r="15" spans="1:14" x14ac:dyDescent="0.25">
      <c r="A15" s="73" t="s">
        <v>482</v>
      </c>
      <c r="B15" s="74" t="s">
        <v>619</v>
      </c>
      <c r="C15" s="74" t="s">
        <v>620</v>
      </c>
      <c r="D15" s="75" t="s">
        <v>130</v>
      </c>
      <c r="E15" s="76">
        <v>44491</v>
      </c>
      <c r="F15" s="77" t="s">
        <v>110</v>
      </c>
      <c r="G15" s="78" t="s">
        <v>141</v>
      </c>
      <c r="H15" s="78" t="s">
        <v>483</v>
      </c>
      <c r="I15" s="79"/>
      <c r="J15" s="79">
        <v>20</v>
      </c>
      <c r="K15" s="79" t="s">
        <v>45</v>
      </c>
      <c r="L15" s="95">
        <v>300</v>
      </c>
      <c r="M15" s="95">
        <v>375</v>
      </c>
      <c r="N15" s="96">
        <v>2</v>
      </c>
    </row>
    <row r="16" spans="1:14" x14ac:dyDescent="0.25">
      <c r="A16" s="73" t="s">
        <v>484</v>
      </c>
      <c r="B16" s="74" t="s">
        <v>621</v>
      </c>
      <c r="C16" s="74" t="s">
        <v>886</v>
      </c>
      <c r="D16" s="75" t="s">
        <v>385</v>
      </c>
      <c r="E16" s="76">
        <v>44452</v>
      </c>
      <c r="F16" s="77" t="s">
        <v>49</v>
      </c>
      <c r="G16" s="78" t="s">
        <v>372</v>
      </c>
      <c r="H16" s="78" t="s">
        <v>373</v>
      </c>
      <c r="I16" s="79" t="s">
        <v>155</v>
      </c>
      <c r="J16" s="79">
        <v>60</v>
      </c>
      <c r="K16" s="79" t="s">
        <v>45</v>
      </c>
      <c r="L16" s="95">
        <v>300</v>
      </c>
      <c r="M16" s="95">
        <v>375</v>
      </c>
      <c r="N16" s="96">
        <v>2</v>
      </c>
    </row>
    <row r="17" spans="1:15" x14ac:dyDescent="0.25">
      <c r="A17" s="73" t="s">
        <v>485</v>
      </c>
      <c r="B17" s="74" t="s">
        <v>486</v>
      </c>
      <c r="C17" s="74" t="s">
        <v>622</v>
      </c>
      <c r="D17" s="75" t="s">
        <v>487</v>
      </c>
      <c r="E17" s="76">
        <v>44030</v>
      </c>
      <c r="F17" s="77" t="s">
        <v>49</v>
      </c>
      <c r="G17" s="78" t="s">
        <v>114</v>
      </c>
      <c r="H17" s="78" t="s">
        <v>488</v>
      </c>
      <c r="I17" s="79"/>
      <c r="J17" s="79">
        <v>30</v>
      </c>
      <c r="K17" s="79" t="s">
        <v>113</v>
      </c>
      <c r="L17" s="95">
        <v>300</v>
      </c>
      <c r="M17" s="95">
        <v>375</v>
      </c>
      <c r="N17" s="96">
        <v>2</v>
      </c>
    </row>
    <row r="18" spans="1:15" ht="25" x14ac:dyDescent="0.25">
      <c r="A18" s="73" t="s">
        <v>489</v>
      </c>
      <c r="B18" s="74" t="s">
        <v>623</v>
      </c>
      <c r="C18" s="74" t="s">
        <v>887</v>
      </c>
      <c r="D18" s="75" t="s">
        <v>624</v>
      </c>
      <c r="E18" s="76">
        <v>44041</v>
      </c>
      <c r="F18" s="77" t="s">
        <v>49</v>
      </c>
      <c r="G18" s="78" t="s">
        <v>114</v>
      </c>
      <c r="H18" s="78" t="s">
        <v>490</v>
      </c>
      <c r="I18" s="79"/>
      <c r="J18" s="79">
        <v>30</v>
      </c>
      <c r="K18" s="79" t="s">
        <v>45</v>
      </c>
      <c r="L18" s="95">
        <v>300</v>
      </c>
      <c r="M18" s="95">
        <v>375</v>
      </c>
      <c r="N18" s="96">
        <v>2</v>
      </c>
    </row>
    <row r="19" spans="1:15" x14ac:dyDescent="0.25">
      <c r="A19" s="73" t="s">
        <v>491</v>
      </c>
      <c r="B19" s="74" t="s">
        <v>492</v>
      </c>
      <c r="C19" s="74" t="s">
        <v>493</v>
      </c>
      <c r="D19" s="74" t="s">
        <v>494</v>
      </c>
      <c r="E19" s="76">
        <v>44085</v>
      </c>
      <c r="F19" s="77" t="s">
        <v>49</v>
      </c>
      <c r="G19" s="78" t="s">
        <v>114</v>
      </c>
      <c r="H19" s="78" t="s">
        <v>495</v>
      </c>
      <c r="I19" s="79"/>
      <c r="J19" s="79">
        <v>30</v>
      </c>
      <c r="K19" s="79" t="s">
        <v>45</v>
      </c>
      <c r="L19" s="95">
        <v>300</v>
      </c>
      <c r="M19" s="95">
        <v>375</v>
      </c>
      <c r="N19" s="96">
        <v>2</v>
      </c>
    </row>
    <row r="20" spans="1:15" ht="25" x14ac:dyDescent="0.25">
      <c r="A20" s="114" t="s">
        <v>625</v>
      </c>
      <c r="B20" s="115" t="s">
        <v>626</v>
      </c>
      <c r="C20" s="115" t="s">
        <v>627</v>
      </c>
      <c r="D20" s="115" t="s">
        <v>628</v>
      </c>
      <c r="E20" s="116">
        <v>44266</v>
      </c>
      <c r="F20" s="117" t="s">
        <v>49</v>
      </c>
      <c r="G20" s="118" t="s">
        <v>788</v>
      </c>
      <c r="H20" s="118" t="s">
        <v>888</v>
      </c>
      <c r="I20" s="119" t="s">
        <v>155</v>
      </c>
      <c r="J20" s="119">
        <v>200</v>
      </c>
      <c r="K20" s="119" t="s">
        <v>52</v>
      </c>
      <c r="L20" s="113">
        <v>575</v>
      </c>
      <c r="M20" s="113">
        <v>375</v>
      </c>
      <c r="N20" s="68">
        <v>2</v>
      </c>
    </row>
    <row r="21" spans="1:15" x14ac:dyDescent="0.25">
      <c r="A21" s="114" t="s">
        <v>629</v>
      </c>
      <c r="B21" s="115" t="s">
        <v>630</v>
      </c>
      <c r="C21" s="115" t="s">
        <v>889</v>
      </c>
      <c r="D21" s="115" t="s">
        <v>631</v>
      </c>
      <c r="E21" s="116">
        <v>44646</v>
      </c>
      <c r="F21" s="117" t="s">
        <v>43</v>
      </c>
      <c r="G21" s="118" t="s">
        <v>890</v>
      </c>
      <c r="H21" s="118">
        <v>3003589627</v>
      </c>
      <c r="I21" s="119" t="s">
        <v>155</v>
      </c>
      <c r="J21" s="119">
        <v>130</v>
      </c>
      <c r="K21" s="119" t="s">
        <v>45</v>
      </c>
      <c r="L21" s="113">
        <v>400</v>
      </c>
      <c r="M21" s="113">
        <v>375</v>
      </c>
      <c r="N21" s="68">
        <v>2</v>
      </c>
    </row>
    <row r="22" spans="1:15" x14ac:dyDescent="0.25">
      <c r="A22" s="165" t="s">
        <v>1246</v>
      </c>
      <c r="B22" s="166" t="s">
        <v>608</v>
      </c>
      <c r="C22" s="166" t="s">
        <v>120</v>
      </c>
      <c r="D22" s="167" t="s">
        <v>121</v>
      </c>
      <c r="E22" s="168">
        <v>44093</v>
      </c>
      <c r="F22" s="169" t="s">
        <v>43</v>
      </c>
      <c r="G22" s="170" t="s">
        <v>1247</v>
      </c>
      <c r="H22" s="170"/>
      <c r="I22" s="171"/>
      <c r="J22" s="171">
        <v>35</v>
      </c>
      <c r="K22" s="171" t="s">
        <v>45</v>
      </c>
      <c r="L22" s="149">
        <v>350</v>
      </c>
      <c r="M22" s="149">
        <v>375</v>
      </c>
      <c r="N22" s="172">
        <v>2</v>
      </c>
      <c r="O22" s="7" t="s">
        <v>1257</v>
      </c>
    </row>
    <row r="23" spans="1:15" ht="20.149999999999999" customHeight="1" x14ac:dyDescent="0.25">
      <c r="A23" s="265" t="s">
        <v>118</v>
      </c>
      <c r="B23" s="265"/>
      <c r="C23" s="265"/>
      <c r="D23" s="265"/>
      <c r="E23" s="265"/>
      <c r="F23" s="265"/>
      <c r="G23" s="265"/>
      <c r="H23" s="265"/>
      <c r="I23" s="265"/>
      <c r="J23" s="265"/>
      <c r="K23" s="265"/>
      <c r="L23" s="56">
        <f>SUM(L5:L22)</f>
        <v>6575</v>
      </c>
      <c r="M23" s="56">
        <f>SUM(M5:M22)</f>
        <v>6750</v>
      </c>
      <c r="N23" s="131"/>
    </row>
    <row r="24" spans="1:15" ht="20.149999999999999" customHeight="1" x14ac:dyDescent="0.25">
      <c r="A24" s="258"/>
      <c r="B24" s="258"/>
      <c r="C24" s="258"/>
      <c r="D24" s="258"/>
      <c r="E24" s="258"/>
      <c r="F24" s="258"/>
      <c r="G24" s="258"/>
      <c r="H24" s="258"/>
      <c r="I24" s="258"/>
      <c r="J24" s="258"/>
      <c r="K24" s="258"/>
      <c r="L24" s="258"/>
      <c r="M24" s="258"/>
      <c r="N24" s="258"/>
    </row>
  </sheetData>
  <sheetProtection selectLockedCells="1"/>
  <mergeCells count="6">
    <mergeCell ref="A3:B3"/>
    <mergeCell ref="C3:N3"/>
    <mergeCell ref="A23:K23"/>
    <mergeCell ref="A24:N24"/>
    <mergeCell ref="A1:N1"/>
    <mergeCell ref="A2:N2"/>
  </mergeCells>
  <phoneticPr fontId="49" type="noConversion"/>
  <pageMargins left="0.25" right="0.25" top="0.5" bottom="0.5" header="0.5" footer="0.5"/>
  <pageSetup paperSize="5" scale="92"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18"/>
  <sheetViews>
    <sheetView showGridLines="0" zoomScaleNormal="100" workbookViewId="0">
      <selection activeCell="N17" sqref="N17"/>
    </sheetView>
  </sheetViews>
  <sheetFormatPr defaultColWidth="9.1796875" defaultRowHeight="12.5" x14ac:dyDescent="0.25"/>
  <cols>
    <col min="1" max="1" width="12.7265625" style="7" customWidth="1"/>
    <col min="2" max="2" width="23.7265625" style="7" customWidth="1"/>
    <col min="3" max="3" width="20.7265625" style="7" customWidth="1"/>
    <col min="4" max="4" width="12.7265625" style="7" customWidth="1"/>
    <col min="5" max="5" width="6.7265625" style="7" customWidth="1"/>
    <col min="6" max="6" width="12.7265625" style="7" customWidth="1"/>
    <col min="7" max="7" width="20.7265625" style="7" customWidth="1"/>
    <col min="8" max="8" width="12.7265625" style="7" customWidth="1"/>
    <col min="9" max="9" width="9.7265625" style="7" customWidth="1"/>
    <col min="10" max="10" width="6.7265625" style="7" customWidth="1"/>
    <col min="11" max="11" width="9.1796875" style="7"/>
    <col min="12" max="12" width="12.7265625" style="7" customWidth="1"/>
    <col min="13" max="14" width="14.7265625" style="7" customWidth="1"/>
    <col min="15" max="16384" width="9.1796875" style="7"/>
  </cols>
  <sheetData>
    <row r="1" spans="1:14" ht="20.149999999999999" customHeight="1" x14ac:dyDescent="0.25">
      <c r="A1" s="259" t="str">
        <f>References!A1</f>
        <v>112-22 STATEWIDE FACILITY GENERATOR MAINTENANCE AND SERVICE  03/26/2021</v>
      </c>
      <c r="B1" s="259"/>
      <c r="C1" s="259"/>
      <c r="D1" s="259"/>
      <c r="E1" s="259"/>
      <c r="F1" s="259"/>
      <c r="G1" s="259"/>
      <c r="H1" s="259"/>
      <c r="I1" s="259"/>
      <c r="J1" s="259"/>
      <c r="K1" s="259"/>
      <c r="L1" s="259"/>
      <c r="M1" s="259"/>
      <c r="N1" s="259"/>
    </row>
    <row r="2" spans="1:14" ht="20.149999999999999" customHeight="1" x14ac:dyDescent="0.25">
      <c r="A2" s="259" t="s">
        <v>145</v>
      </c>
      <c r="B2" s="259"/>
      <c r="C2" s="259"/>
      <c r="D2" s="259"/>
      <c r="E2" s="259"/>
      <c r="F2" s="259"/>
      <c r="G2" s="259"/>
      <c r="H2" s="259"/>
      <c r="I2" s="259"/>
      <c r="J2" s="259"/>
      <c r="K2" s="259"/>
      <c r="L2" s="259"/>
      <c r="M2" s="259"/>
      <c r="N2" s="259"/>
    </row>
    <row r="3" spans="1:14" ht="20.149999999999999" customHeight="1" x14ac:dyDescent="0.25">
      <c r="A3" s="260" t="s">
        <v>0</v>
      </c>
      <c r="B3" s="261"/>
      <c r="C3" s="262" t="str">
        <f>IF(References!B17 = "", "", References!B17)</f>
        <v>Engine Energy and Automation, Inc</v>
      </c>
      <c r="D3" s="263"/>
      <c r="E3" s="263"/>
      <c r="F3" s="263"/>
      <c r="G3" s="263"/>
      <c r="H3" s="263"/>
      <c r="I3" s="263"/>
      <c r="J3" s="263"/>
      <c r="K3" s="263"/>
      <c r="L3" s="263"/>
      <c r="M3" s="263"/>
      <c r="N3" s="264"/>
    </row>
    <row r="4" spans="1:14" s="8" customFormat="1" ht="37.5" x14ac:dyDescent="0.25">
      <c r="A4" s="39" t="s">
        <v>34</v>
      </c>
      <c r="B4" s="39" t="s">
        <v>35</v>
      </c>
      <c r="C4" s="40" t="s">
        <v>5</v>
      </c>
      <c r="D4" s="40" t="s">
        <v>37</v>
      </c>
      <c r="E4" s="40" t="s">
        <v>38</v>
      </c>
      <c r="F4" s="40" t="s">
        <v>69</v>
      </c>
      <c r="G4" s="40" t="s">
        <v>70</v>
      </c>
      <c r="H4" s="40" t="s">
        <v>71</v>
      </c>
      <c r="I4" s="40" t="s">
        <v>72</v>
      </c>
      <c r="J4" s="40" t="s">
        <v>73</v>
      </c>
      <c r="K4" s="40" t="s">
        <v>74</v>
      </c>
      <c r="L4" s="41" t="s">
        <v>75</v>
      </c>
      <c r="M4" s="41" t="s">
        <v>77</v>
      </c>
      <c r="N4" s="42" t="s">
        <v>76</v>
      </c>
    </row>
    <row r="5" spans="1:14" x14ac:dyDescent="0.25">
      <c r="A5" s="61" t="s">
        <v>496</v>
      </c>
      <c r="B5" s="62" t="s">
        <v>891</v>
      </c>
      <c r="C5" s="63" t="s">
        <v>892</v>
      </c>
      <c r="D5" s="64" t="s">
        <v>148</v>
      </c>
      <c r="E5" s="65">
        <v>43812</v>
      </c>
      <c r="F5" s="59" t="s">
        <v>49</v>
      </c>
      <c r="G5" s="50" t="s">
        <v>379</v>
      </c>
      <c r="H5" s="50" t="s">
        <v>836</v>
      </c>
      <c r="I5" s="60" t="s">
        <v>155</v>
      </c>
      <c r="J5" s="60">
        <v>150</v>
      </c>
      <c r="K5" s="60" t="s">
        <v>45</v>
      </c>
      <c r="L5" s="113">
        <v>307</v>
      </c>
      <c r="M5" s="113">
        <v>280</v>
      </c>
      <c r="N5" s="68" t="s">
        <v>1134</v>
      </c>
    </row>
    <row r="6" spans="1:14" x14ac:dyDescent="0.25">
      <c r="A6" s="61" t="s">
        <v>497</v>
      </c>
      <c r="B6" s="63" t="s">
        <v>893</v>
      </c>
      <c r="C6" s="63" t="s">
        <v>894</v>
      </c>
      <c r="D6" s="64" t="s">
        <v>498</v>
      </c>
      <c r="E6" s="65">
        <v>43130</v>
      </c>
      <c r="F6" s="59" t="s">
        <v>49</v>
      </c>
      <c r="G6" s="50" t="s">
        <v>156</v>
      </c>
      <c r="H6" s="50" t="s">
        <v>157</v>
      </c>
      <c r="I6" s="60" t="s">
        <v>158</v>
      </c>
      <c r="J6" s="60">
        <v>150</v>
      </c>
      <c r="K6" s="60" t="s">
        <v>52</v>
      </c>
      <c r="L6" s="113">
        <v>352</v>
      </c>
      <c r="M6" s="95">
        <v>280</v>
      </c>
      <c r="N6" s="68" t="s">
        <v>1134</v>
      </c>
    </row>
    <row r="7" spans="1:14" x14ac:dyDescent="0.25">
      <c r="A7" s="61" t="s">
        <v>499</v>
      </c>
      <c r="B7" s="62" t="s">
        <v>895</v>
      </c>
      <c r="C7" s="62" t="s">
        <v>896</v>
      </c>
      <c r="D7" s="69" t="s">
        <v>149</v>
      </c>
      <c r="E7" s="70">
        <v>43725</v>
      </c>
      <c r="F7" s="88" t="s">
        <v>49</v>
      </c>
      <c r="G7" s="71" t="s">
        <v>159</v>
      </c>
      <c r="H7" s="71" t="s">
        <v>160</v>
      </c>
      <c r="I7" s="72" t="s">
        <v>155</v>
      </c>
      <c r="J7" s="72">
        <v>100</v>
      </c>
      <c r="K7" s="72" t="s">
        <v>45</v>
      </c>
      <c r="L7" s="113">
        <v>256</v>
      </c>
      <c r="M7" s="95">
        <v>263</v>
      </c>
      <c r="N7" s="68" t="s">
        <v>1134</v>
      </c>
    </row>
    <row r="8" spans="1:14" ht="25" x14ac:dyDescent="0.25">
      <c r="A8" s="61" t="s">
        <v>500</v>
      </c>
      <c r="B8" s="63" t="s">
        <v>897</v>
      </c>
      <c r="C8" s="63" t="s">
        <v>898</v>
      </c>
      <c r="D8" s="64" t="s">
        <v>150</v>
      </c>
      <c r="E8" s="60">
        <v>43749</v>
      </c>
      <c r="F8" s="59" t="s">
        <v>49</v>
      </c>
      <c r="G8" s="50" t="s">
        <v>161</v>
      </c>
      <c r="H8" s="50" t="s">
        <v>162</v>
      </c>
      <c r="I8" s="60" t="s">
        <v>163</v>
      </c>
      <c r="J8" s="60">
        <v>30</v>
      </c>
      <c r="K8" s="60" t="s">
        <v>45</v>
      </c>
      <c r="L8" s="113">
        <v>218</v>
      </c>
      <c r="M8" s="95">
        <v>250</v>
      </c>
      <c r="N8" s="68" t="s">
        <v>1134</v>
      </c>
    </row>
    <row r="9" spans="1:14" x14ac:dyDescent="0.25">
      <c r="A9" s="61" t="s">
        <v>501</v>
      </c>
      <c r="B9" s="63" t="s">
        <v>899</v>
      </c>
      <c r="C9" s="63" t="s">
        <v>900</v>
      </c>
      <c r="D9" s="64" t="s">
        <v>151</v>
      </c>
      <c r="E9" s="60">
        <v>43050</v>
      </c>
      <c r="F9" s="59" t="s">
        <v>49</v>
      </c>
      <c r="G9" s="50" t="s">
        <v>96</v>
      </c>
      <c r="H9" s="50" t="s">
        <v>164</v>
      </c>
      <c r="I9" s="60" t="s">
        <v>155</v>
      </c>
      <c r="J9" s="60">
        <v>30</v>
      </c>
      <c r="K9" s="60" t="s">
        <v>52</v>
      </c>
      <c r="L9" s="113">
        <v>250</v>
      </c>
      <c r="M9" s="95">
        <v>250</v>
      </c>
      <c r="N9" s="68" t="s">
        <v>1134</v>
      </c>
    </row>
    <row r="10" spans="1:14" x14ac:dyDescent="0.25">
      <c r="A10" s="61" t="s">
        <v>502</v>
      </c>
      <c r="B10" s="63" t="s">
        <v>901</v>
      </c>
      <c r="C10" s="63" t="s">
        <v>902</v>
      </c>
      <c r="D10" s="64" t="s">
        <v>152</v>
      </c>
      <c r="E10" s="65">
        <v>43030</v>
      </c>
      <c r="F10" s="59" t="s">
        <v>138</v>
      </c>
      <c r="G10" s="50" t="s">
        <v>903</v>
      </c>
      <c r="H10" s="50" t="s">
        <v>165</v>
      </c>
      <c r="I10" s="60" t="s">
        <v>155</v>
      </c>
      <c r="J10" s="60">
        <v>100</v>
      </c>
      <c r="K10" s="60" t="s">
        <v>52</v>
      </c>
      <c r="L10" s="113">
        <v>339</v>
      </c>
      <c r="M10" s="95">
        <v>263</v>
      </c>
      <c r="N10" s="68" t="s">
        <v>1134</v>
      </c>
    </row>
    <row r="11" spans="1:14" x14ac:dyDescent="0.25">
      <c r="A11" s="61" t="s">
        <v>503</v>
      </c>
      <c r="B11" s="63" t="s">
        <v>904</v>
      </c>
      <c r="C11" s="63" t="s">
        <v>905</v>
      </c>
      <c r="D11" s="64" t="s">
        <v>906</v>
      </c>
      <c r="E11" s="60">
        <v>43025</v>
      </c>
      <c r="F11" s="59" t="s">
        <v>49</v>
      </c>
      <c r="G11" s="50" t="s">
        <v>166</v>
      </c>
      <c r="H11" s="50" t="s">
        <v>167</v>
      </c>
      <c r="I11" s="60" t="s">
        <v>155</v>
      </c>
      <c r="J11" s="60">
        <v>30</v>
      </c>
      <c r="K11" s="60" t="s">
        <v>52</v>
      </c>
      <c r="L11" s="113">
        <v>250</v>
      </c>
      <c r="M11" s="95">
        <v>250</v>
      </c>
      <c r="N11" s="68" t="s">
        <v>1134</v>
      </c>
    </row>
    <row r="12" spans="1:14" x14ac:dyDescent="0.25">
      <c r="A12" s="61" t="s">
        <v>504</v>
      </c>
      <c r="B12" s="63" t="s">
        <v>907</v>
      </c>
      <c r="C12" s="63" t="s">
        <v>908</v>
      </c>
      <c r="D12" s="64" t="s">
        <v>906</v>
      </c>
      <c r="E12" s="60">
        <v>43025</v>
      </c>
      <c r="F12" s="59" t="s">
        <v>49</v>
      </c>
      <c r="G12" s="50" t="s">
        <v>166</v>
      </c>
      <c r="H12" s="50" t="s">
        <v>168</v>
      </c>
      <c r="I12" s="60" t="s">
        <v>155</v>
      </c>
      <c r="J12" s="60">
        <v>30</v>
      </c>
      <c r="K12" s="60" t="s">
        <v>52</v>
      </c>
      <c r="L12" s="113">
        <v>250</v>
      </c>
      <c r="M12" s="95">
        <v>250</v>
      </c>
      <c r="N12" s="68" t="s">
        <v>1134</v>
      </c>
    </row>
    <row r="13" spans="1:14" x14ac:dyDescent="0.25">
      <c r="A13" s="61" t="s">
        <v>505</v>
      </c>
      <c r="B13" s="63" t="s">
        <v>909</v>
      </c>
      <c r="C13" s="63" t="s">
        <v>910</v>
      </c>
      <c r="D13" s="64" t="s">
        <v>153</v>
      </c>
      <c r="E13" s="60">
        <v>43701</v>
      </c>
      <c r="F13" s="59" t="s">
        <v>49</v>
      </c>
      <c r="G13" s="50" t="s">
        <v>169</v>
      </c>
      <c r="H13" s="50" t="s">
        <v>170</v>
      </c>
      <c r="I13" s="60" t="s">
        <v>171</v>
      </c>
      <c r="J13" s="60">
        <v>30</v>
      </c>
      <c r="K13" s="60" t="s">
        <v>45</v>
      </c>
      <c r="L13" s="95">
        <v>218</v>
      </c>
      <c r="M13" s="95">
        <v>250</v>
      </c>
      <c r="N13" s="68" t="s">
        <v>1134</v>
      </c>
    </row>
    <row r="14" spans="1:14" x14ac:dyDescent="0.25">
      <c r="A14" s="61" t="s">
        <v>506</v>
      </c>
      <c r="B14" s="63" t="s">
        <v>911</v>
      </c>
      <c r="C14" s="63" t="s">
        <v>912</v>
      </c>
      <c r="D14" s="64" t="s">
        <v>154</v>
      </c>
      <c r="E14" s="60">
        <v>43764</v>
      </c>
      <c r="F14" s="59" t="s">
        <v>138</v>
      </c>
      <c r="G14" s="50" t="s">
        <v>794</v>
      </c>
      <c r="H14" s="50" t="s">
        <v>836</v>
      </c>
      <c r="I14" s="60" t="s">
        <v>155</v>
      </c>
      <c r="J14" s="60">
        <v>150</v>
      </c>
      <c r="K14" s="60" t="s">
        <v>45</v>
      </c>
      <c r="L14" s="113">
        <v>307</v>
      </c>
      <c r="M14" s="113">
        <v>280</v>
      </c>
      <c r="N14" s="68" t="s">
        <v>1134</v>
      </c>
    </row>
    <row r="15" spans="1:14" x14ac:dyDescent="0.25">
      <c r="A15" s="61" t="s">
        <v>507</v>
      </c>
      <c r="B15" s="63" t="s">
        <v>508</v>
      </c>
      <c r="C15" s="57" t="s">
        <v>913</v>
      </c>
      <c r="D15" s="64" t="s">
        <v>509</v>
      </c>
      <c r="E15" s="60">
        <v>43821</v>
      </c>
      <c r="F15" s="59" t="s">
        <v>138</v>
      </c>
      <c r="G15" s="50" t="s">
        <v>510</v>
      </c>
      <c r="H15" s="50" t="s">
        <v>511</v>
      </c>
      <c r="I15" s="60" t="s">
        <v>78</v>
      </c>
      <c r="J15" s="60">
        <v>40</v>
      </c>
      <c r="K15" s="60" t="s">
        <v>45</v>
      </c>
      <c r="L15" s="95">
        <v>218</v>
      </c>
      <c r="M15" s="95">
        <v>250</v>
      </c>
      <c r="N15" s="68" t="s">
        <v>1134</v>
      </c>
    </row>
    <row r="16" spans="1:14" x14ac:dyDescent="0.25">
      <c r="A16" s="61" t="s">
        <v>783</v>
      </c>
      <c r="B16" s="62" t="s">
        <v>891</v>
      </c>
      <c r="C16" s="63" t="s">
        <v>892</v>
      </c>
      <c r="D16" s="64" t="s">
        <v>148</v>
      </c>
      <c r="E16" s="65">
        <v>43812</v>
      </c>
      <c r="F16" s="59" t="s">
        <v>49</v>
      </c>
      <c r="G16" s="50" t="s">
        <v>379</v>
      </c>
      <c r="H16" s="50" t="s">
        <v>836</v>
      </c>
      <c r="I16" s="60" t="s">
        <v>155</v>
      </c>
      <c r="J16" s="60">
        <v>150</v>
      </c>
      <c r="K16" s="60" t="s">
        <v>45</v>
      </c>
      <c r="L16" s="113">
        <v>307</v>
      </c>
      <c r="M16" s="113">
        <v>280</v>
      </c>
      <c r="N16" s="68" t="s">
        <v>1134</v>
      </c>
    </row>
    <row r="17" spans="1:14" ht="20.149999999999999" customHeight="1" x14ac:dyDescent="0.25">
      <c r="A17" s="265" t="s">
        <v>144</v>
      </c>
      <c r="B17" s="265"/>
      <c r="C17" s="265"/>
      <c r="D17" s="265"/>
      <c r="E17" s="265"/>
      <c r="F17" s="265"/>
      <c r="G17" s="265"/>
      <c r="H17" s="265"/>
      <c r="I17" s="265"/>
      <c r="J17" s="265"/>
      <c r="K17" s="265"/>
      <c r="L17" s="56">
        <f>SUM(L5:L16)</f>
        <v>3272</v>
      </c>
      <c r="M17" s="56">
        <f>SUM(M5:M16)</f>
        <v>3146</v>
      </c>
      <c r="N17" s="131"/>
    </row>
    <row r="18" spans="1:14" ht="20.149999999999999" customHeight="1" x14ac:dyDescent="0.25">
      <c r="A18" s="258"/>
      <c r="B18" s="258"/>
      <c r="C18" s="258"/>
      <c r="D18" s="258"/>
      <c r="E18" s="258"/>
      <c r="F18" s="258"/>
      <c r="G18" s="258"/>
      <c r="H18" s="258"/>
      <c r="I18" s="258"/>
      <c r="J18" s="258"/>
      <c r="K18" s="258"/>
      <c r="L18" s="258"/>
      <c r="M18" s="258"/>
      <c r="N18" s="258"/>
    </row>
  </sheetData>
  <sheetProtection selectLockedCells="1"/>
  <mergeCells count="6">
    <mergeCell ref="A17:K17"/>
    <mergeCell ref="A18:N18"/>
    <mergeCell ref="A3:B3"/>
    <mergeCell ref="C3:N3"/>
    <mergeCell ref="A1:N1"/>
    <mergeCell ref="A2:N2"/>
  </mergeCells>
  <pageMargins left="0.25" right="0.25" top="0.5" bottom="0.5" header="0.5" footer="0.5"/>
  <pageSetup paperSize="5" scale="92" fitToHeight="0" orientation="landscape"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0"/>
  <sheetViews>
    <sheetView showGridLines="0" zoomScaleNormal="100" workbookViewId="0">
      <selection activeCell="N19" sqref="N19"/>
    </sheetView>
  </sheetViews>
  <sheetFormatPr defaultColWidth="9.1796875" defaultRowHeight="12.5" x14ac:dyDescent="0.25"/>
  <cols>
    <col min="1" max="1" width="12.7265625" style="7" customWidth="1"/>
    <col min="2" max="2" width="23.7265625" style="7" customWidth="1"/>
    <col min="3" max="3" width="20.7265625" style="7" customWidth="1"/>
    <col min="4" max="4" width="12.54296875" style="7" customWidth="1"/>
    <col min="5" max="5" width="6.7265625" style="7" customWidth="1"/>
    <col min="6" max="6" width="12.7265625" style="7" customWidth="1"/>
    <col min="7" max="7" width="20.7265625" style="7" customWidth="1"/>
    <col min="8" max="8" width="12.7265625" style="7" customWidth="1"/>
    <col min="9" max="9" width="9.7265625" style="7" customWidth="1"/>
    <col min="10" max="10" width="6.7265625" style="7" customWidth="1"/>
    <col min="11" max="11" width="9.1796875" style="7"/>
    <col min="12" max="12" width="12.7265625" style="7" customWidth="1"/>
    <col min="13" max="14" width="14.7265625" style="7" customWidth="1"/>
    <col min="15" max="16384" width="9.1796875" style="7"/>
  </cols>
  <sheetData>
    <row r="1" spans="1:14" ht="20.149999999999999" customHeight="1" x14ac:dyDescent="0.25">
      <c r="A1" s="259" t="str">
        <f>References!A1</f>
        <v>112-22 STATEWIDE FACILITY GENERATOR MAINTENANCE AND SERVICE  03/26/2021</v>
      </c>
      <c r="B1" s="259"/>
      <c r="C1" s="259"/>
      <c r="D1" s="259"/>
      <c r="E1" s="259"/>
      <c r="F1" s="259"/>
      <c r="G1" s="259"/>
      <c r="H1" s="259"/>
      <c r="I1" s="259"/>
      <c r="J1" s="259"/>
      <c r="K1" s="259"/>
      <c r="L1" s="259"/>
      <c r="M1" s="259"/>
      <c r="N1" s="259"/>
    </row>
    <row r="2" spans="1:14" ht="20.149999999999999" customHeight="1" x14ac:dyDescent="0.25">
      <c r="A2" s="259" t="s">
        <v>147</v>
      </c>
      <c r="B2" s="259"/>
      <c r="C2" s="259"/>
      <c r="D2" s="259"/>
      <c r="E2" s="259"/>
      <c r="F2" s="259"/>
      <c r="G2" s="259"/>
      <c r="H2" s="259"/>
      <c r="I2" s="259"/>
      <c r="J2" s="259"/>
      <c r="K2" s="259"/>
      <c r="L2" s="259"/>
      <c r="M2" s="259"/>
      <c r="N2" s="259"/>
    </row>
    <row r="3" spans="1:14" ht="20.149999999999999" customHeight="1" x14ac:dyDescent="0.25">
      <c r="A3" s="260" t="s">
        <v>0</v>
      </c>
      <c r="B3" s="261"/>
      <c r="C3" s="262" t="str">
        <f>IF(References!B17 = "", "", References!B17)</f>
        <v>Engine Energy and Automation, Inc</v>
      </c>
      <c r="D3" s="263"/>
      <c r="E3" s="263"/>
      <c r="F3" s="263"/>
      <c r="G3" s="263"/>
      <c r="H3" s="263"/>
      <c r="I3" s="263"/>
      <c r="J3" s="263"/>
      <c r="K3" s="263"/>
      <c r="L3" s="263"/>
      <c r="M3" s="263"/>
      <c r="N3" s="264"/>
    </row>
    <row r="4" spans="1:14" s="8" customFormat="1" ht="37.5" x14ac:dyDescent="0.25">
      <c r="A4" s="39" t="s">
        <v>34</v>
      </c>
      <c r="B4" s="39" t="s">
        <v>35</v>
      </c>
      <c r="C4" s="40" t="s">
        <v>5</v>
      </c>
      <c r="D4" s="40" t="s">
        <v>37</v>
      </c>
      <c r="E4" s="40" t="s">
        <v>38</v>
      </c>
      <c r="F4" s="40" t="s">
        <v>69</v>
      </c>
      <c r="G4" s="40" t="s">
        <v>70</v>
      </c>
      <c r="H4" s="40" t="s">
        <v>71</v>
      </c>
      <c r="I4" s="40" t="s">
        <v>72</v>
      </c>
      <c r="J4" s="40" t="s">
        <v>73</v>
      </c>
      <c r="K4" s="40" t="s">
        <v>74</v>
      </c>
      <c r="L4" s="41" t="s">
        <v>75</v>
      </c>
      <c r="M4" s="41" t="s">
        <v>77</v>
      </c>
      <c r="N4" s="42" t="s">
        <v>76</v>
      </c>
    </row>
    <row r="5" spans="1:14" s="9" customFormat="1" x14ac:dyDescent="0.25">
      <c r="A5" s="87" t="s">
        <v>512</v>
      </c>
      <c r="B5" s="62" t="s">
        <v>633</v>
      </c>
      <c r="C5" s="62" t="s">
        <v>634</v>
      </c>
      <c r="D5" s="69" t="s">
        <v>172</v>
      </c>
      <c r="E5" s="70">
        <v>43015</v>
      </c>
      <c r="F5" s="88" t="s">
        <v>49</v>
      </c>
      <c r="G5" s="71" t="s">
        <v>179</v>
      </c>
      <c r="H5" s="71" t="s">
        <v>180</v>
      </c>
      <c r="I5" s="72" t="s">
        <v>158</v>
      </c>
      <c r="J5" s="72">
        <v>20</v>
      </c>
      <c r="K5" s="72" t="s">
        <v>45</v>
      </c>
      <c r="L5" s="97">
        <v>178</v>
      </c>
      <c r="M5" s="97">
        <v>263</v>
      </c>
      <c r="N5" s="98" t="s">
        <v>1134</v>
      </c>
    </row>
    <row r="6" spans="1:14" s="9" customFormat="1" x14ac:dyDescent="0.25">
      <c r="A6" s="87" t="s">
        <v>513</v>
      </c>
      <c r="B6" s="62" t="s">
        <v>635</v>
      </c>
      <c r="C6" s="62" t="s">
        <v>914</v>
      </c>
      <c r="D6" s="69" t="s">
        <v>172</v>
      </c>
      <c r="E6" s="70">
        <v>43015</v>
      </c>
      <c r="F6" s="88" t="s">
        <v>110</v>
      </c>
      <c r="G6" s="71" t="s">
        <v>181</v>
      </c>
      <c r="H6" s="71" t="s">
        <v>182</v>
      </c>
      <c r="I6" s="72" t="s">
        <v>183</v>
      </c>
      <c r="J6" s="72">
        <v>500</v>
      </c>
      <c r="K6" s="72" t="s">
        <v>52</v>
      </c>
      <c r="L6" s="97">
        <v>750</v>
      </c>
      <c r="M6" s="97">
        <v>788</v>
      </c>
      <c r="N6" s="98" t="s">
        <v>1134</v>
      </c>
    </row>
    <row r="7" spans="1:14" s="9" customFormat="1" ht="25" x14ac:dyDescent="0.25">
      <c r="A7" s="87" t="s">
        <v>514</v>
      </c>
      <c r="B7" s="62" t="s">
        <v>636</v>
      </c>
      <c r="C7" s="62" t="s">
        <v>637</v>
      </c>
      <c r="D7" s="62" t="s">
        <v>638</v>
      </c>
      <c r="E7" s="70">
        <v>43160</v>
      </c>
      <c r="F7" s="88" t="s">
        <v>49</v>
      </c>
      <c r="G7" s="71" t="s">
        <v>422</v>
      </c>
      <c r="H7" s="71"/>
      <c r="I7" s="72" t="s">
        <v>338</v>
      </c>
      <c r="J7" s="72">
        <v>200</v>
      </c>
      <c r="K7" s="72" t="s">
        <v>45</v>
      </c>
      <c r="L7" s="97">
        <v>407</v>
      </c>
      <c r="M7" s="97">
        <v>315</v>
      </c>
      <c r="N7" s="98" t="s">
        <v>1134</v>
      </c>
    </row>
    <row r="8" spans="1:14" s="9" customFormat="1" ht="25" x14ac:dyDescent="0.25">
      <c r="A8" s="87" t="s">
        <v>515</v>
      </c>
      <c r="B8" s="62" t="s">
        <v>639</v>
      </c>
      <c r="C8" s="62" t="s">
        <v>915</v>
      </c>
      <c r="D8" s="69" t="s">
        <v>173</v>
      </c>
      <c r="E8" s="70">
        <v>43081</v>
      </c>
      <c r="F8" s="88" t="s">
        <v>43</v>
      </c>
      <c r="G8" s="71" t="s">
        <v>184</v>
      </c>
      <c r="H8" s="71" t="s">
        <v>185</v>
      </c>
      <c r="I8" s="72" t="s">
        <v>158</v>
      </c>
      <c r="J8" s="72">
        <v>30</v>
      </c>
      <c r="K8" s="72" t="s">
        <v>45</v>
      </c>
      <c r="L8" s="97">
        <v>229</v>
      </c>
      <c r="M8" s="97">
        <v>263</v>
      </c>
      <c r="N8" s="98" t="s">
        <v>1134</v>
      </c>
    </row>
    <row r="9" spans="1:14" s="9" customFormat="1" x14ac:dyDescent="0.25">
      <c r="A9" s="87" t="s">
        <v>516</v>
      </c>
      <c r="B9" s="62" t="s">
        <v>640</v>
      </c>
      <c r="C9" s="62" t="s">
        <v>641</v>
      </c>
      <c r="D9" s="69" t="s">
        <v>174</v>
      </c>
      <c r="E9" s="70">
        <v>43219</v>
      </c>
      <c r="F9" s="88" t="s">
        <v>138</v>
      </c>
      <c r="G9" s="71" t="s">
        <v>186</v>
      </c>
      <c r="H9" s="71" t="s">
        <v>187</v>
      </c>
      <c r="I9" s="72" t="s">
        <v>158</v>
      </c>
      <c r="J9" s="72">
        <v>42</v>
      </c>
      <c r="K9" s="72" t="s">
        <v>45</v>
      </c>
      <c r="L9" s="97">
        <v>229</v>
      </c>
      <c r="M9" s="97">
        <v>263</v>
      </c>
      <c r="N9" s="98" t="s">
        <v>1134</v>
      </c>
    </row>
    <row r="10" spans="1:14" s="9" customFormat="1" ht="25" x14ac:dyDescent="0.25">
      <c r="A10" s="87" t="s">
        <v>517</v>
      </c>
      <c r="B10" s="62" t="s">
        <v>642</v>
      </c>
      <c r="C10" s="62" t="s">
        <v>916</v>
      </c>
      <c r="D10" s="62" t="s">
        <v>174</v>
      </c>
      <c r="E10" s="70">
        <v>43085</v>
      </c>
      <c r="F10" s="88" t="s">
        <v>43</v>
      </c>
      <c r="G10" s="71" t="s">
        <v>188</v>
      </c>
      <c r="H10" s="71" t="s">
        <v>189</v>
      </c>
      <c r="I10" s="72" t="s">
        <v>78</v>
      </c>
      <c r="J10" s="72">
        <v>25</v>
      </c>
      <c r="K10" s="72" t="s">
        <v>45</v>
      </c>
      <c r="L10" s="97">
        <v>229</v>
      </c>
      <c r="M10" s="97">
        <v>263</v>
      </c>
      <c r="N10" s="98" t="s">
        <v>1134</v>
      </c>
    </row>
    <row r="11" spans="1:14" s="9" customFormat="1" x14ac:dyDescent="0.25">
      <c r="A11" s="87" t="s">
        <v>518</v>
      </c>
      <c r="B11" s="62" t="s">
        <v>643</v>
      </c>
      <c r="C11" s="62" t="s">
        <v>917</v>
      </c>
      <c r="D11" s="69" t="s">
        <v>175</v>
      </c>
      <c r="E11" s="70">
        <v>43123</v>
      </c>
      <c r="F11" s="88" t="s">
        <v>49</v>
      </c>
      <c r="G11" s="71" t="s">
        <v>190</v>
      </c>
      <c r="H11" s="71" t="s">
        <v>191</v>
      </c>
      <c r="I11" s="72" t="s">
        <v>158</v>
      </c>
      <c r="J11" s="72">
        <v>30</v>
      </c>
      <c r="K11" s="72" t="s">
        <v>45</v>
      </c>
      <c r="L11" s="97">
        <v>229</v>
      </c>
      <c r="M11" s="97">
        <v>263</v>
      </c>
      <c r="N11" s="98" t="s">
        <v>1134</v>
      </c>
    </row>
    <row r="12" spans="1:14" s="9" customFormat="1" x14ac:dyDescent="0.25">
      <c r="A12" s="87" t="s">
        <v>519</v>
      </c>
      <c r="B12" s="62" t="s">
        <v>644</v>
      </c>
      <c r="C12" s="62" t="s">
        <v>645</v>
      </c>
      <c r="D12" s="69" t="s">
        <v>174</v>
      </c>
      <c r="E12" s="70">
        <v>43228</v>
      </c>
      <c r="F12" s="88" t="s">
        <v>49</v>
      </c>
      <c r="G12" s="71" t="s">
        <v>789</v>
      </c>
      <c r="H12" s="88"/>
      <c r="I12" s="72" t="s">
        <v>155</v>
      </c>
      <c r="J12" s="72">
        <v>125</v>
      </c>
      <c r="K12" s="72" t="s">
        <v>45</v>
      </c>
      <c r="L12" s="97">
        <v>256</v>
      </c>
      <c r="M12" s="120">
        <v>315</v>
      </c>
      <c r="N12" s="98" t="s">
        <v>1134</v>
      </c>
    </row>
    <row r="13" spans="1:14" s="9" customFormat="1" x14ac:dyDescent="0.25">
      <c r="A13" s="87" t="s">
        <v>520</v>
      </c>
      <c r="B13" s="62" t="s">
        <v>646</v>
      </c>
      <c r="C13" s="62" t="s">
        <v>647</v>
      </c>
      <c r="D13" s="69" t="s">
        <v>386</v>
      </c>
      <c r="E13" s="70">
        <v>43162</v>
      </c>
      <c r="F13" s="88" t="s">
        <v>138</v>
      </c>
      <c r="G13" s="71" t="s">
        <v>387</v>
      </c>
      <c r="H13" s="71"/>
      <c r="I13" s="72" t="s">
        <v>155</v>
      </c>
      <c r="J13" s="72">
        <v>125</v>
      </c>
      <c r="K13" s="72" t="s">
        <v>45</v>
      </c>
      <c r="L13" s="97">
        <v>256</v>
      </c>
      <c r="M13" s="97">
        <v>315</v>
      </c>
      <c r="N13" s="98" t="s">
        <v>1134</v>
      </c>
    </row>
    <row r="14" spans="1:14" s="9" customFormat="1" ht="25" x14ac:dyDescent="0.25">
      <c r="A14" s="87" t="s">
        <v>521</v>
      </c>
      <c r="B14" s="62" t="s">
        <v>648</v>
      </c>
      <c r="C14" s="62" t="s">
        <v>918</v>
      </c>
      <c r="D14" s="69" t="s">
        <v>176</v>
      </c>
      <c r="E14" s="70">
        <v>43302</v>
      </c>
      <c r="F14" s="88" t="s">
        <v>49</v>
      </c>
      <c r="G14" s="71" t="s">
        <v>67</v>
      </c>
      <c r="H14" s="71"/>
      <c r="I14" s="72" t="s">
        <v>158</v>
      </c>
      <c r="J14" s="72">
        <v>15</v>
      </c>
      <c r="K14" s="72" t="s">
        <v>45</v>
      </c>
      <c r="L14" s="97">
        <v>178</v>
      </c>
      <c r="M14" s="97">
        <v>263</v>
      </c>
      <c r="N14" s="98" t="s">
        <v>1134</v>
      </c>
    </row>
    <row r="15" spans="1:14" s="9" customFormat="1" x14ac:dyDescent="0.25">
      <c r="A15" s="87" t="s">
        <v>522</v>
      </c>
      <c r="B15" s="62" t="s">
        <v>649</v>
      </c>
      <c r="C15" s="62" t="s">
        <v>919</v>
      </c>
      <c r="D15" s="69" t="s">
        <v>177</v>
      </c>
      <c r="E15" s="70">
        <v>43338</v>
      </c>
      <c r="F15" s="88" t="s">
        <v>49</v>
      </c>
      <c r="G15" s="71" t="s">
        <v>67</v>
      </c>
      <c r="H15" s="71" t="s">
        <v>192</v>
      </c>
      <c r="I15" s="72" t="s">
        <v>158</v>
      </c>
      <c r="J15" s="72">
        <v>15</v>
      </c>
      <c r="K15" s="72" t="s">
        <v>45</v>
      </c>
      <c r="L15" s="97">
        <v>178</v>
      </c>
      <c r="M15" s="97">
        <v>263</v>
      </c>
      <c r="N15" s="98" t="s">
        <v>1134</v>
      </c>
    </row>
    <row r="16" spans="1:14" s="9" customFormat="1" x14ac:dyDescent="0.25">
      <c r="A16" s="87" t="s">
        <v>523</v>
      </c>
      <c r="B16" s="62" t="s">
        <v>650</v>
      </c>
      <c r="C16" s="62" t="s">
        <v>920</v>
      </c>
      <c r="D16" s="69" t="s">
        <v>178</v>
      </c>
      <c r="E16" s="70">
        <v>43113</v>
      </c>
      <c r="F16" s="88" t="s">
        <v>110</v>
      </c>
      <c r="G16" s="71" t="s">
        <v>193</v>
      </c>
      <c r="H16" s="71" t="s">
        <v>194</v>
      </c>
      <c r="I16" s="72" t="s">
        <v>155</v>
      </c>
      <c r="J16" s="72">
        <v>15</v>
      </c>
      <c r="K16" s="72" t="s">
        <v>52</v>
      </c>
      <c r="L16" s="97">
        <v>247</v>
      </c>
      <c r="M16" s="97">
        <v>263</v>
      </c>
      <c r="N16" s="98" t="s">
        <v>1134</v>
      </c>
    </row>
    <row r="17" spans="1:14" s="9" customFormat="1" x14ac:dyDescent="0.25">
      <c r="A17" s="87" t="s">
        <v>524</v>
      </c>
      <c r="B17" s="62" t="s">
        <v>652</v>
      </c>
      <c r="C17" s="62" t="s">
        <v>653</v>
      </c>
      <c r="D17" s="69" t="s">
        <v>177</v>
      </c>
      <c r="E17" s="70">
        <v>43338</v>
      </c>
      <c r="F17" s="88" t="s">
        <v>49</v>
      </c>
      <c r="G17" s="71" t="s">
        <v>430</v>
      </c>
      <c r="H17" s="71" t="s">
        <v>525</v>
      </c>
      <c r="I17" s="72" t="s">
        <v>155</v>
      </c>
      <c r="J17" s="72">
        <v>80</v>
      </c>
      <c r="K17" s="72" t="s">
        <v>45</v>
      </c>
      <c r="L17" s="97">
        <v>256</v>
      </c>
      <c r="M17" s="97">
        <v>263</v>
      </c>
      <c r="N17" s="98" t="s">
        <v>1134</v>
      </c>
    </row>
    <row r="18" spans="1:14" s="9" customFormat="1" x14ac:dyDescent="0.25">
      <c r="A18" s="87" t="s">
        <v>632</v>
      </c>
      <c r="B18" s="62" t="s">
        <v>654</v>
      </c>
      <c r="C18" s="62" t="s">
        <v>655</v>
      </c>
      <c r="D18" s="69" t="s">
        <v>651</v>
      </c>
      <c r="E18" s="70">
        <v>43040</v>
      </c>
      <c r="F18" s="88" t="s">
        <v>49</v>
      </c>
      <c r="G18" s="71" t="s">
        <v>790</v>
      </c>
      <c r="H18" s="71"/>
      <c r="I18" s="72" t="s">
        <v>155</v>
      </c>
      <c r="J18" s="72">
        <v>250</v>
      </c>
      <c r="K18" s="72" t="s">
        <v>52</v>
      </c>
      <c r="L18" s="97">
        <v>573</v>
      </c>
      <c r="M18" s="97">
        <v>450</v>
      </c>
      <c r="N18" s="98" t="s">
        <v>1134</v>
      </c>
    </row>
    <row r="19" spans="1:14" ht="20.149999999999999" customHeight="1" x14ac:dyDescent="0.25">
      <c r="A19" s="265" t="s">
        <v>146</v>
      </c>
      <c r="B19" s="265"/>
      <c r="C19" s="265"/>
      <c r="D19" s="265"/>
      <c r="E19" s="265"/>
      <c r="F19" s="265"/>
      <c r="G19" s="265"/>
      <c r="H19" s="265"/>
      <c r="I19" s="265"/>
      <c r="J19" s="265"/>
      <c r="K19" s="265"/>
      <c r="L19" s="56">
        <f>SUM(L5:L18)</f>
        <v>4195</v>
      </c>
      <c r="M19" s="56">
        <f>SUM(M5:M18)</f>
        <v>4550</v>
      </c>
      <c r="N19" s="131"/>
    </row>
    <row r="20" spans="1:14" ht="20.149999999999999" customHeight="1" x14ac:dyDescent="0.25">
      <c r="A20" s="258"/>
      <c r="B20" s="258"/>
      <c r="C20" s="258"/>
      <c r="D20" s="258"/>
      <c r="E20" s="258"/>
      <c r="F20" s="258"/>
      <c r="G20" s="258"/>
      <c r="H20" s="258"/>
      <c r="I20" s="258"/>
      <c r="J20" s="258"/>
      <c r="K20" s="258"/>
      <c r="L20" s="258"/>
      <c r="M20" s="258"/>
      <c r="N20" s="258"/>
    </row>
  </sheetData>
  <sheetProtection selectLockedCells="1"/>
  <mergeCells count="6">
    <mergeCell ref="A3:B3"/>
    <mergeCell ref="C3:N3"/>
    <mergeCell ref="A19:K19"/>
    <mergeCell ref="A20:N20"/>
    <mergeCell ref="A1:N1"/>
    <mergeCell ref="A2:N2"/>
  </mergeCells>
  <pageMargins left="0.25" right="0.25" top="0.5" bottom="0.5" header="0.5" footer="0.5"/>
  <pageSetup paperSize="5" scale="92" fitToHeight="0" orientation="landscape"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19"/>
  <sheetViews>
    <sheetView showGridLines="0" zoomScaleNormal="100" workbookViewId="0">
      <selection activeCell="N18" sqref="N18"/>
    </sheetView>
  </sheetViews>
  <sheetFormatPr defaultColWidth="9.1796875" defaultRowHeight="12.5" x14ac:dyDescent="0.25"/>
  <cols>
    <col min="1" max="1" width="12.7265625" style="7" customWidth="1"/>
    <col min="2" max="2" width="23.7265625" style="7" customWidth="1"/>
    <col min="3" max="3" width="20.7265625" style="7" customWidth="1"/>
    <col min="4" max="4" width="12.7265625" style="7" customWidth="1"/>
    <col min="5" max="5" width="6.7265625" style="7" customWidth="1"/>
    <col min="6" max="6" width="12.7265625" style="7" customWidth="1"/>
    <col min="7" max="7" width="25.81640625" style="7" bestFit="1" customWidth="1"/>
    <col min="8" max="8" width="17" style="7" bestFit="1" customWidth="1"/>
    <col min="9" max="9" width="9.7265625" style="7" customWidth="1"/>
    <col min="10" max="10" width="6.7265625" style="7" customWidth="1"/>
    <col min="11" max="11" width="9.1796875" style="7"/>
    <col min="12" max="12" width="12.7265625" style="7" customWidth="1"/>
    <col min="13" max="14" width="14.7265625" style="7" customWidth="1"/>
    <col min="15" max="16384" width="9.1796875" style="7"/>
  </cols>
  <sheetData>
    <row r="1" spans="1:14" ht="20.149999999999999" customHeight="1" x14ac:dyDescent="0.25">
      <c r="A1" s="259" t="str">
        <f>References!A1</f>
        <v>112-22 STATEWIDE FACILITY GENERATOR MAINTENANCE AND SERVICE  03/26/2021</v>
      </c>
      <c r="B1" s="259"/>
      <c r="C1" s="259"/>
      <c r="D1" s="259"/>
      <c r="E1" s="259"/>
      <c r="F1" s="259"/>
      <c r="G1" s="259"/>
      <c r="H1" s="259"/>
      <c r="I1" s="259"/>
      <c r="J1" s="259"/>
      <c r="K1" s="259"/>
      <c r="L1" s="259"/>
      <c r="M1" s="259"/>
      <c r="N1" s="259"/>
    </row>
    <row r="2" spans="1:14" ht="20.149999999999999" customHeight="1" x14ac:dyDescent="0.25">
      <c r="A2" s="259" t="s">
        <v>196</v>
      </c>
      <c r="B2" s="259"/>
      <c r="C2" s="259"/>
      <c r="D2" s="259"/>
      <c r="E2" s="259"/>
      <c r="F2" s="259"/>
      <c r="G2" s="259"/>
      <c r="H2" s="259"/>
      <c r="I2" s="259"/>
      <c r="J2" s="259"/>
      <c r="K2" s="259"/>
      <c r="L2" s="259"/>
      <c r="M2" s="259"/>
      <c r="N2" s="259"/>
    </row>
    <row r="3" spans="1:14" ht="20.149999999999999" customHeight="1" x14ac:dyDescent="0.25">
      <c r="A3" s="260" t="s">
        <v>0</v>
      </c>
      <c r="B3" s="261"/>
      <c r="C3" s="262" t="str">
        <f>IF(References!B17= "", "", References!B17)</f>
        <v>Engine Energy and Automation, Inc</v>
      </c>
      <c r="D3" s="263"/>
      <c r="E3" s="263"/>
      <c r="F3" s="263"/>
      <c r="G3" s="263"/>
      <c r="H3" s="263"/>
      <c r="I3" s="263"/>
      <c r="J3" s="263"/>
      <c r="K3" s="263"/>
      <c r="L3" s="263"/>
      <c r="M3" s="263"/>
      <c r="N3" s="264"/>
    </row>
    <row r="4" spans="1:14" s="8" customFormat="1" ht="37.5" x14ac:dyDescent="0.25">
      <c r="A4" s="39" t="s">
        <v>34</v>
      </c>
      <c r="B4" s="39" t="s">
        <v>35</v>
      </c>
      <c r="C4" s="40" t="s">
        <v>5</v>
      </c>
      <c r="D4" s="40" t="s">
        <v>37</v>
      </c>
      <c r="E4" s="40" t="s">
        <v>38</v>
      </c>
      <c r="F4" s="40" t="s">
        <v>69</v>
      </c>
      <c r="G4" s="40" t="s">
        <v>70</v>
      </c>
      <c r="H4" s="40" t="s">
        <v>71</v>
      </c>
      <c r="I4" s="40" t="s">
        <v>72</v>
      </c>
      <c r="J4" s="40" t="s">
        <v>73</v>
      </c>
      <c r="K4" s="40" t="s">
        <v>74</v>
      </c>
      <c r="L4" s="41" t="s">
        <v>75</v>
      </c>
      <c r="M4" s="41" t="s">
        <v>77</v>
      </c>
      <c r="N4" s="42" t="s">
        <v>76</v>
      </c>
    </row>
    <row r="5" spans="1:14" s="9" customFormat="1" x14ac:dyDescent="0.25">
      <c r="A5" s="43" t="s">
        <v>526</v>
      </c>
      <c r="B5" s="44" t="s">
        <v>657</v>
      </c>
      <c r="C5" s="44" t="s">
        <v>658</v>
      </c>
      <c r="D5" s="45" t="s">
        <v>199</v>
      </c>
      <c r="E5" s="46">
        <v>45895</v>
      </c>
      <c r="F5" s="58" t="s">
        <v>89</v>
      </c>
      <c r="G5" s="47" t="s">
        <v>209</v>
      </c>
      <c r="H5" s="47" t="s">
        <v>210</v>
      </c>
      <c r="I5" s="49" t="s">
        <v>163</v>
      </c>
      <c r="J5" s="49">
        <v>40</v>
      </c>
      <c r="K5" s="49" t="s">
        <v>45</v>
      </c>
      <c r="L5" s="97">
        <v>199</v>
      </c>
      <c r="M5" s="97">
        <v>263</v>
      </c>
      <c r="N5" s="98" t="s">
        <v>1135</v>
      </c>
    </row>
    <row r="6" spans="1:14" s="9" customFormat="1" ht="14.5" x14ac:dyDescent="0.25">
      <c r="A6" s="43" t="s">
        <v>527</v>
      </c>
      <c r="B6" s="44" t="s">
        <v>661</v>
      </c>
      <c r="C6" s="44" t="s">
        <v>921</v>
      </c>
      <c r="D6" s="89" t="s">
        <v>201</v>
      </c>
      <c r="E6" s="46">
        <v>45504</v>
      </c>
      <c r="F6" s="58" t="s">
        <v>49</v>
      </c>
      <c r="G6" s="47" t="s">
        <v>211</v>
      </c>
      <c r="H6" s="47" t="s">
        <v>212</v>
      </c>
      <c r="I6" s="49" t="s">
        <v>163</v>
      </c>
      <c r="J6" s="49">
        <v>60</v>
      </c>
      <c r="K6" s="49" t="s">
        <v>52</v>
      </c>
      <c r="L6" s="97">
        <v>325</v>
      </c>
      <c r="M6" s="97">
        <v>263</v>
      </c>
      <c r="N6" s="98" t="s">
        <v>1135</v>
      </c>
    </row>
    <row r="7" spans="1:14" s="9" customFormat="1" x14ac:dyDescent="0.25">
      <c r="A7" s="43" t="s">
        <v>528</v>
      </c>
      <c r="B7" s="44" t="s">
        <v>662</v>
      </c>
      <c r="C7" s="44" t="s">
        <v>663</v>
      </c>
      <c r="D7" s="45" t="s">
        <v>203</v>
      </c>
      <c r="E7" s="46">
        <v>43311</v>
      </c>
      <c r="F7" s="58" t="s">
        <v>49</v>
      </c>
      <c r="G7" s="47" t="s">
        <v>67</v>
      </c>
      <c r="H7" s="47" t="s">
        <v>213</v>
      </c>
      <c r="I7" s="49" t="s">
        <v>163</v>
      </c>
      <c r="J7" s="49">
        <v>100</v>
      </c>
      <c r="K7" s="49" t="s">
        <v>45</v>
      </c>
      <c r="L7" s="97">
        <v>256</v>
      </c>
      <c r="M7" s="97">
        <v>263</v>
      </c>
      <c r="N7" s="98" t="s">
        <v>1135</v>
      </c>
    </row>
    <row r="8" spans="1:14" s="9" customFormat="1" x14ac:dyDescent="0.25">
      <c r="A8" s="43" t="s">
        <v>529</v>
      </c>
      <c r="B8" s="44" t="s">
        <v>664</v>
      </c>
      <c r="C8" s="44" t="s">
        <v>204</v>
      </c>
      <c r="D8" s="45" t="s">
        <v>205</v>
      </c>
      <c r="E8" s="46">
        <v>45822</v>
      </c>
      <c r="F8" s="58" t="s">
        <v>110</v>
      </c>
      <c r="G8" s="47" t="s">
        <v>214</v>
      </c>
      <c r="H8" s="47" t="s">
        <v>215</v>
      </c>
      <c r="I8" s="49" t="s">
        <v>163</v>
      </c>
      <c r="J8" s="49">
        <v>125</v>
      </c>
      <c r="K8" s="49" t="s">
        <v>52</v>
      </c>
      <c r="L8" s="97">
        <v>354</v>
      </c>
      <c r="M8" s="97">
        <v>315</v>
      </c>
      <c r="N8" s="98" t="s">
        <v>1135</v>
      </c>
    </row>
    <row r="9" spans="1:14" s="9" customFormat="1" x14ac:dyDescent="0.25">
      <c r="A9" s="43" t="s">
        <v>530</v>
      </c>
      <c r="B9" s="51" t="s">
        <v>665</v>
      </c>
      <c r="C9" s="51" t="s">
        <v>666</v>
      </c>
      <c r="D9" s="52" t="s">
        <v>206</v>
      </c>
      <c r="E9" s="53">
        <v>45373</v>
      </c>
      <c r="F9" s="67" t="s">
        <v>46</v>
      </c>
      <c r="G9" s="54" t="s">
        <v>216</v>
      </c>
      <c r="H9" s="54" t="s">
        <v>217</v>
      </c>
      <c r="I9" s="49" t="s">
        <v>171</v>
      </c>
      <c r="J9" s="55">
        <v>125</v>
      </c>
      <c r="K9" s="55" t="s">
        <v>52</v>
      </c>
      <c r="L9" s="97">
        <v>354</v>
      </c>
      <c r="M9" s="97">
        <v>315</v>
      </c>
      <c r="N9" s="98" t="s">
        <v>1135</v>
      </c>
    </row>
    <row r="10" spans="1:14" s="9" customFormat="1" x14ac:dyDescent="0.25">
      <c r="A10" s="43" t="s">
        <v>531</v>
      </c>
      <c r="B10" s="44" t="s">
        <v>667</v>
      </c>
      <c r="C10" s="44" t="s">
        <v>668</v>
      </c>
      <c r="D10" s="45" t="s">
        <v>669</v>
      </c>
      <c r="E10" s="46">
        <v>45315</v>
      </c>
      <c r="F10" s="58" t="s">
        <v>89</v>
      </c>
      <c r="G10" s="47" t="s">
        <v>218</v>
      </c>
      <c r="H10" s="47"/>
      <c r="I10" s="49" t="s">
        <v>163</v>
      </c>
      <c r="J10" s="49">
        <v>40</v>
      </c>
      <c r="K10" s="49" t="s">
        <v>45</v>
      </c>
      <c r="L10" s="97">
        <v>199</v>
      </c>
      <c r="M10" s="97">
        <v>263</v>
      </c>
      <c r="N10" s="98" t="s">
        <v>1135</v>
      </c>
    </row>
    <row r="11" spans="1:14" s="9" customFormat="1" x14ac:dyDescent="0.25">
      <c r="A11" s="43" t="s">
        <v>532</v>
      </c>
      <c r="B11" s="44" t="s">
        <v>670</v>
      </c>
      <c r="C11" s="44" t="s">
        <v>207</v>
      </c>
      <c r="D11" s="45" t="s">
        <v>208</v>
      </c>
      <c r="E11" s="46">
        <v>45365</v>
      </c>
      <c r="F11" s="58" t="s">
        <v>138</v>
      </c>
      <c r="G11" s="90" t="s">
        <v>219</v>
      </c>
      <c r="H11" s="47" t="s">
        <v>675</v>
      </c>
      <c r="I11" s="49" t="s">
        <v>163</v>
      </c>
      <c r="J11" s="49">
        <v>250</v>
      </c>
      <c r="K11" s="49" t="s">
        <v>52</v>
      </c>
      <c r="L11" s="97">
        <v>480</v>
      </c>
      <c r="M11" s="97">
        <v>420</v>
      </c>
      <c r="N11" s="98" t="s">
        <v>1135</v>
      </c>
    </row>
    <row r="12" spans="1:14" s="9" customFormat="1" x14ac:dyDescent="0.25">
      <c r="A12" s="43" t="s">
        <v>533</v>
      </c>
      <c r="B12" s="44" t="s">
        <v>671</v>
      </c>
      <c r="C12" s="44" t="s">
        <v>922</v>
      </c>
      <c r="D12" s="45" t="s">
        <v>208</v>
      </c>
      <c r="E12" s="46">
        <v>45365</v>
      </c>
      <c r="F12" s="58" t="s">
        <v>93</v>
      </c>
      <c r="G12" s="47" t="s">
        <v>220</v>
      </c>
      <c r="H12" s="47" t="s">
        <v>221</v>
      </c>
      <c r="I12" s="49" t="s">
        <v>163</v>
      </c>
      <c r="J12" s="49">
        <v>70</v>
      </c>
      <c r="K12" s="49" t="s">
        <v>45</v>
      </c>
      <c r="L12" s="97">
        <v>256</v>
      </c>
      <c r="M12" s="97">
        <v>263</v>
      </c>
      <c r="N12" s="98" t="s">
        <v>1135</v>
      </c>
    </row>
    <row r="13" spans="1:14" s="9" customFormat="1" x14ac:dyDescent="0.25">
      <c r="A13" s="43" t="s">
        <v>534</v>
      </c>
      <c r="B13" s="44" t="s">
        <v>197</v>
      </c>
      <c r="C13" s="44" t="s">
        <v>922</v>
      </c>
      <c r="D13" s="45" t="s">
        <v>208</v>
      </c>
      <c r="E13" s="46">
        <v>45365</v>
      </c>
      <c r="F13" s="58" t="s">
        <v>89</v>
      </c>
      <c r="G13" s="47" t="s">
        <v>222</v>
      </c>
      <c r="H13" s="90" t="s">
        <v>223</v>
      </c>
      <c r="I13" s="49" t="s">
        <v>163</v>
      </c>
      <c r="J13" s="49">
        <v>20</v>
      </c>
      <c r="K13" s="49" t="s">
        <v>45</v>
      </c>
      <c r="L13" s="97">
        <v>178</v>
      </c>
      <c r="M13" s="97">
        <v>263</v>
      </c>
      <c r="N13" s="98" t="s">
        <v>1135</v>
      </c>
    </row>
    <row r="14" spans="1:14" s="9" customFormat="1" x14ac:dyDescent="0.25">
      <c r="A14" s="43" t="s">
        <v>535</v>
      </c>
      <c r="B14" s="44" t="s">
        <v>198</v>
      </c>
      <c r="C14" s="44" t="s">
        <v>922</v>
      </c>
      <c r="D14" s="45" t="s">
        <v>208</v>
      </c>
      <c r="E14" s="46">
        <v>45365</v>
      </c>
      <c r="F14" s="58" t="s">
        <v>89</v>
      </c>
      <c r="G14" s="47" t="s">
        <v>222</v>
      </c>
      <c r="H14" s="47" t="s">
        <v>224</v>
      </c>
      <c r="I14" s="49" t="s">
        <v>163</v>
      </c>
      <c r="J14" s="49">
        <v>20</v>
      </c>
      <c r="K14" s="49" t="s">
        <v>45</v>
      </c>
      <c r="L14" s="97">
        <v>178</v>
      </c>
      <c r="M14" s="97">
        <v>263</v>
      </c>
      <c r="N14" s="98" t="s">
        <v>1135</v>
      </c>
    </row>
    <row r="15" spans="1:14" s="9" customFormat="1" x14ac:dyDescent="0.25">
      <c r="A15" s="43" t="s">
        <v>536</v>
      </c>
      <c r="B15" s="44" t="s">
        <v>672</v>
      </c>
      <c r="C15" s="44" t="s">
        <v>673</v>
      </c>
      <c r="D15" s="45" t="s">
        <v>202</v>
      </c>
      <c r="E15" s="46">
        <v>45331</v>
      </c>
      <c r="F15" s="58" t="s">
        <v>43</v>
      </c>
      <c r="G15" s="47" t="s">
        <v>537</v>
      </c>
      <c r="H15" s="47" t="s">
        <v>538</v>
      </c>
      <c r="I15" s="49" t="s">
        <v>155</v>
      </c>
      <c r="J15" s="49">
        <v>200</v>
      </c>
      <c r="K15" s="49" t="s">
        <v>45</v>
      </c>
      <c r="L15" s="97">
        <v>407</v>
      </c>
      <c r="M15" s="97">
        <v>315</v>
      </c>
      <c r="N15" s="98" t="s">
        <v>1135</v>
      </c>
    </row>
    <row r="16" spans="1:14" s="9" customFormat="1" x14ac:dyDescent="0.25">
      <c r="A16" s="43" t="s">
        <v>656</v>
      </c>
      <c r="B16" s="44" t="s">
        <v>674</v>
      </c>
      <c r="C16" s="44" t="s">
        <v>923</v>
      </c>
      <c r="D16" s="45" t="s">
        <v>89</v>
      </c>
      <c r="E16" s="46">
        <v>45439</v>
      </c>
      <c r="F16" s="58" t="s">
        <v>49</v>
      </c>
      <c r="G16" s="47" t="s">
        <v>790</v>
      </c>
      <c r="H16" s="47" t="s">
        <v>924</v>
      </c>
      <c r="I16" s="49" t="s">
        <v>155</v>
      </c>
      <c r="J16" s="49">
        <v>250</v>
      </c>
      <c r="K16" s="49" t="s">
        <v>52</v>
      </c>
      <c r="L16" s="97">
        <v>480</v>
      </c>
      <c r="M16" s="97">
        <v>420</v>
      </c>
      <c r="N16" s="98" t="s">
        <v>1135</v>
      </c>
    </row>
    <row r="17" spans="1:14" s="9" customFormat="1" x14ac:dyDescent="0.25">
      <c r="A17" s="43" t="s">
        <v>925</v>
      </c>
      <c r="B17" s="51" t="s">
        <v>659</v>
      </c>
      <c r="C17" s="44" t="s">
        <v>660</v>
      </c>
      <c r="D17" s="45" t="s">
        <v>200</v>
      </c>
      <c r="E17" s="46">
        <v>43078</v>
      </c>
      <c r="F17" s="58" t="s">
        <v>138</v>
      </c>
      <c r="G17" s="47" t="s">
        <v>926</v>
      </c>
      <c r="H17" s="47" t="s">
        <v>927</v>
      </c>
      <c r="I17" s="49" t="s">
        <v>155</v>
      </c>
      <c r="J17" s="49">
        <v>150</v>
      </c>
      <c r="K17" s="49" t="s">
        <v>52</v>
      </c>
      <c r="L17" s="97">
        <v>354</v>
      </c>
      <c r="M17" s="97">
        <v>315</v>
      </c>
      <c r="N17" s="98" t="s">
        <v>1135</v>
      </c>
    </row>
    <row r="18" spans="1:14" ht="20.149999999999999" customHeight="1" x14ac:dyDescent="0.25">
      <c r="A18" s="265" t="s">
        <v>195</v>
      </c>
      <c r="B18" s="265"/>
      <c r="C18" s="265"/>
      <c r="D18" s="265"/>
      <c r="E18" s="265"/>
      <c r="F18" s="265"/>
      <c r="G18" s="265"/>
      <c r="H18" s="265"/>
      <c r="I18" s="265"/>
      <c r="J18" s="265"/>
      <c r="K18" s="265"/>
      <c r="L18" s="56">
        <f>SUM(L5:L17)</f>
        <v>4020</v>
      </c>
      <c r="M18" s="56">
        <f>SUM(M5:M17)</f>
        <v>3941</v>
      </c>
      <c r="N18" s="131"/>
    </row>
    <row r="19" spans="1:14" ht="20.149999999999999" customHeight="1" x14ac:dyDescent="0.25">
      <c r="A19" s="258"/>
      <c r="B19" s="258"/>
      <c r="C19" s="258"/>
      <c r="D19" s="258"/>
      <c r="E19" s="258"/>
      <c r="F19" s="258"/>
      <c r="G19" s="258"/>
      <c r="H19" s="258"/>
      <c r="I19" s="258"/>
      <c r="J19" s="258"/>
      <c r="K19" s="258"/>
      <c r="L19" s="258"/>
      <c r="M19" s="258"/>
      <c r="N19" s="258"/>
    </row>
  </sheetData>
  <sheetProtection selectLockedCells="1"/>
  <mergeCells count="6">
    <mergeCell ref="A3:B3"/>
    <mergeCell ref="C3:N3"/>
    <mergeCell ref="A18:K18"/>
    <mergeCell ref="A19:N19"/>
    <mergeCell ref="A1:N1"/>
    <mergeCell ref="A2:N2"/>
  </mergeCells>
  <pageMargins left="0.25" right="0.25" top="0.5" bottom="0.5" header="0.5" footer="0.5"/>
  <pageSetup paperSize="5" scale="92" fitToHeight="0" orientation="landscape"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27"/>
  <sheetViews>
    <sheetView showGridLines="0" tabSelected="1" topLeftCell="A2" zoomScaleNormal="100" workbookViewId="0">
      <selection activeCell="A22" sqref="A22:K22"/>
    </sheetView>
  </sheetViews>
  <sheetFormatPr defaultColWidth="9.1796875" defaultRowHeight="12.5" x14ac:dyDescent="0.25"/>
  <cols>
    <col min="1" max="1" width="12.7265625" style="7" customWidth="1"/>
    <col min="2" max="2" width="23.7265625" style="7" customWidth="1"/>
    <col min="3" max="3" width="20.7265625" style="7" customWidth="1"/>
    <col min="4" max="4" width="14.81640625" style="9" bestFit="1" customWidth="1"/>
    <col min="5" max="5" width="6.7265625" style="7" customWidth="1"/>
    <col min="6" max="6" width="12.7265625" style="7" customWidth="1"/>
    <col min="7" max="7" width="20.7265625" style="7" customWidth="1"/>
    <col min="8" max="8" width="15.1796875" style="7" bestFit="1" customWidth="1"/>
    <col min="9" max="9" width="9.7265625" style="7" customWidth="1"/>
    <col min="10" max="10" width="6.7265625" style="7" customWidth="1"/>
    <col min="11" max="11" width="9.1796875" style="7"/>
    <col min="12" max="12" width="12.7265625" style="7" customWidth="1"/>
    <col min="13" max="14" width="14.7265625" style="7" customWidth="1"/>
    <col min="15" max="16384" width="9.1796875" style="7"/>
  </cols>
  <sheetData>
    <row r="1" spans="1:14" ht="20.149999999999999" customHeight="1" x14ac:dyDescent="0.25">
      <c r="A1" s="259" t="str">
        <f>References!A1</f>
        <v>112-22 STATEWIDE FACILITY GENERATOR MAINTENANCE AND SERVICE  03/26/2021</v>
      </c>
      <c r="B1" s="259"/>
      <c r="C1" s="259"/>
      <c r="D1" s="259"/>
      <c r="E1" s="259"/>
      <c r="F1" s="259"/>
      <c r="G1" s="259"/>
      <c r="H1" s="259"/>
      <c r="I1" s="259"/>
      <c r="J1" s="259"/>
      <c r="K1" s="259"/>
      <c r="L1" s="259"/>
      <c r="M1" s="259"/>
      <c r="N1" s="259"/>
    </row>
    <row r="2" spans="1:14" ht="20.149999999999999" customHeight="1" x14ac:dyDescent="0.25">
      <c r="A2" s="259" t="s">
        <v>237</v>
      </c>
      <c r="B2" s="259"/>
      <c r="C2" s="259"/>
      <c r="D2" s="259"/>
      <c r="E2" s="259"/>
      <c r="F2" s="259"/>
      <c r="G2" s="259"/>
      <c r="H2" s="259"/>
      <c r="I2" s="259"/>
      <c r="J2" s="259"/>
      <c r="K2" s="259"/>
      <c r="L2" s="259"/>
      <c r="M2" s="259"/>
      <c r="N2" s="259"/>
    </row>
    <row r="3" spans="1:14" ht="20.149999999999999" customHeight="1" x14ac:dyDescent="0.25">
      <c r="A3" s="260" t="s">
        <v>0</v>
      </c>
      <c r="B3" s="261"/>
      <c r="C3" s="262" t="str">
        <f>IF(References!B17 = "", "", References!B17)</f>
        <v>Engine Energy and Automation, Inc</v>
      </c>
      <c r="D3" s="263"/>
      <c r="E3" s="263"/>
      <c r="F3" s="263"/>
      <c r="G3" s="263"/>
      <c r="H3" s="263"/>
      <c r="I3" s="263"/>
      <c r="J3" s="263"/>
      <c r="K3" s="263"/>
      <c r="L3" s="263"/>
      <c r="M3" s="263"/>
      <c r="N3" s="264"/>
    </row>
    <row r="4" spans="1:14" s="8" customFormat="1" ht="37.5" x14ac:dyDescent="0.25">
      <c r="A4" s="39" t="s">
        <v>34</v>
      </c>
      <c r="B4" s="39" t="s">
        <v>35</v>
      </c>
      <c r="C4" s="40" t="s">
        <v>5</v>
      </c>
      <c r="D4" s="40" t="s">
        <v>37</v>
      </c>
      <c r="E4" s="40" t="s">
        <v>38</v>
      </c>
      <c r="F4" s="40" t="s">
        <v>69</v>
      </c>
      <c r="G4" s="40" t="s">
        <v>70</v>
      </c>
      <c r="H4" s="40" t="s">
        <v>71</v>
      </c>
      <c r="I4" s="40" t="s">
        <v>72</v>
      </c>
      <c r="J4" s="40" t="s">
        <v>73</v>
      </c>
      <c r="K4" s="40" t="s">
        <v>74</v>
      </c>
      <c r="L4" s="41" t="s">
        <v>75</v>
      </c>
      <c r="M4" s="41" t="s">
        <v>77</v>
      </c>
      <c r="N4" s="42" t="s">
        <v>76</v>
      </c>
    </row>
    <row r="5" spans="1:14" s="9" customFormat="1" ht="25" x14ac:dyDescent="0.25">
      <c r="A5" s="61" t="s">
        <v>539</v>
      </c>
      <c r="B5" s="63" t="s">
        <v>676</v>
      </c>
      <c r="C5" s="63" t="s">
        <v>928</v>
      </c>
      <c r="D5" s="64" t="s">
        <v>225</v>
      </c>
      <c r="E5" s="65">
        <v>45011</v>
      </c>
      <c r="F5" s="64" t="s">
        <v>138</v>
      </c>
      <c r="G5" s="50" t="s">
        <v>353</v>
      </c>
      <c r="H5" s="50" t="s">
        <v>354</v>
      </c>
      <c r="I5" s="60" t="s">
        <v>155</v>
      </c>
      <c r="J5" s="60">
        <v>250</v>
      </c>
      <c r="K5" s="60" t="s">
        <v>52</v>
      </c>
      <c r="L5" s="97">
        <v>512</v>
      </c>
      <c r="M5" s="97">
        <v>450</v>
      </c>
      <c r="N5" s="98" t="s">
        <v>1136</v>
      </c>
    </row>
    <row r="6" spans="1:14" s="9" customFormat="1" x14ac:dyDescent="0.25">
      <c r="A6" s="61" t="s">
        <v>540</v>
      </c>
      <c r="B6" s="63" t="s">
        <v>677</v>
      </c>
      <c r="C6" s="63" t="s">
        <v>678</v>
      </c>
      <c r="D6" s="64" t="s">
        <v>226</v>
      </c>
      <c r="E6" s="60">
        <v>45042</v>
      </c>
      <c r="F6" s="64" t="s">
        <v>49</v>
      </c>
      <c r="G6" s="50" t="s">
        <v>388</v>
      </c>
      <c r="H6" s="50" t="s">
        <v>389</v>
      </c>
      <c r="I6" s="60" t="s">
        <v>78</v>
      </c>
      <c r="J6" s="60">
        <v>15</v>
      </c>
      <c r="K6" s="60" t="s">
        <v>45</v>
      </c>
      <c r="L6" s="97">
        <v>178</v>
      </c>
      <c r="M6" s="97">
        <v>263</v>
      </c>
      <c r="N6" s="98" t="s">
        <v>1136</v>
      </c>
    </row>
    <row r="7" spans="1:14" s="9" customFormat="1" x14ac:dyDescent="0.25">
      <c r="A7" s="61" t="s">
        <v>541</v>
      </c>
      <c r="B7" s="62" t="s">
        <v>679</v>
      </c>
      <c r="C7" s="62" t="s">
        <v>680</v>
      </c>
      <c r="D7" s="69" t="s">
        <v>369</v>
      </c>
      <c r="E7" s="70">
        <v>45102</v>
      </c>
      <c r="F7" s="69" t="s">
        <v>43</v>
      </c>
      <c r="G7" s="71" t="s">
        <v>355</v>
      </c>
      <c r="H7" s="71" t="s">
        <v>356</v>
      </c>
      <c r="I7" s="60" t="s">
        <v>155</v>
      </c>
      <c r="J7" s="72">
        <v>175</v>
      </c>
      <c r="K7" s="72" t="s">
        <v>45</v>
      </c>
      <c r="L7" s="97">
        <v>397</v>
      </c>
      <c r="M7" s="97">
        <v>275</v>
      </c>
      <c r="N7" s="98" t="s">
        <v>1136</v>
      </c>
    </row>
    <row r="8" spans="1:14" s="9" customFormat="1" x14ac:dyDescent="0.25">
      <c r="A8" s="61" t="s">
        <v>542</v>
      </c>
      <c r="B8" s="62" t="s">
        <v>681</v>
      </c>
      <c r="C8" s="62" t="s">
        <v>682</v>
      </c>
      <c r="D8" s="69" t="s">
        <v>227</v>
      </c>
      <c r="E8" s="72">
        <v>45150</v>
      </c>
      <c r="F8" s="69" t="s">
        <v>49</v>
      </c>
      <c r="G8" s="71" t="s">
        <v>357</v>
      </c>
      <c r="H8" s="71" t="s">
        <v>358</v>
      </c>
      <c r="I8" s="60" t="s">
        <v>78</v>
      </c>
      <c r="J8" s="72">
        <v>95</v>
      </c>
      <c r="K8" s="72" t="s">
        <v>52</v>
      </c>
      <c r="L8" s="97">
        <v>359</v>
      </c>
      <c r="M8" s="97">
        <v>263</v>
      </c>
      <c r="N8" s="98" t="s">
        <v>1136</v>
      </c>
    </row>
    <row r="9" spans="1:14" s="9" customFormat="1" x14ac:dyDescent="0.25">
      <c r="A9" s="61" t="s">
        <v>543</v>
      </c>
      <c r="B9" s="62" t="s">
        <v>683</v>
      </c>
      <c r="C9" s="62" t="s">
        <v>684</v>
      </c>
      <c r="D9" s="69" t="s">
        <v>228</v>
      </c>
      <c r="E9" s="72">
        <v>45157</v>
      </c>
      <c r="F9" s="69" t="s">
        <v>49</v>
      </c>
      <c r="G9" s="71" t="s">
        <v>359</v>
      </c>
      <c r="H9" s="71" t="s">
        <v>360</v>
      </c>
      <c r="I9" s="60" t="s">
        <v>78</v>
      </c>
      <c r="J9" s="72">
        <v>17</v>
      </c>
      <c r="K9" s="72" t="s">
        <v>45</v>
      </c>
      <c r="L9" s="97">
        <v>178</v>
      </c>
      <c r="M9" s="97">
        <v>263</v>
      </c>
      <c r="N9" s="98" t="s">
        <v>1136</v>
      </c>
    </row>
    <row r="10" spans="1:14" s="9" customFormat="1" x14ac:dyDescent="0.25">
      <c r="A10" s="61" t="s">
        <v>544</v>
      </c>
      <c r="B10" s="62" t="s">
        <v>685</v>
      </c>
      <c r="C10" s="62" t="s">
        <v>686</v>
      </c>
      <c r="D10" s="69" t="s">
        <v>229</v>
      </c>
      <c r="E10" s="70">
        <v>45177</v>
      </c>
      <c r="F10" s="69" t="s">
        <v>43</v>
      </c>
      <c r="G10" s="71" t="s">
        <v>390</v>
      </c>
      <c r="H10" s="71" t="s">
        <v>391</v>
      </c>
      <c r="I10" s="60" t="s">
        <v>155</v>
      </c>
      <c r="J10" s="72">
        <v>175</v>
      </c>
      <c r="K10" s="72" t="s">
        <v>45</v>
      </c>
      <c r="L10" s="97">
        <v>397</v>
      </c>
      <c r="M10" s="97">
        <v>275</v>
      </c>
      <c r="N10" s="98" t="s">
        <v>1136</v>
      </c>
    </row>
    <row r="11" spans="1:14" s="9" customFormat="1" x14ac:dyDescent="0.25">
      <c r="A11" s="61" t="s">
        <v>545</v>
      </c>
      <c r="B11" s="62" t="s">
        <v>687</v>
      </c>
      <c r="C11" s="62" t="s">
        <v>688</v>
      </c>
      <c r="D11" s="69" t="s">
        <v>229</v>
      </c>
      <c r="E11" s="72">
        <v>45177</v>
      </c>
      <c r="F11" s="69" t="s">
        <v>49</v>
      </c>
      <c r="G11" s="71" t="s">
        <v>359</v>
      </c>
      <c r="H11" s="71" t="s">
        <v>392</v>
      </c>
      <c r="I11" s="60" t="s">
        <v>78</v>
      </c>
      <c r="J11" s="72">
        <v>17</v>
      </c>
      <c r="K11" s="72" t="s">
        <v>113</v>
      </c>
      <c r="L11" s="97">
        <v>178</v>
      </c>
      <c r="M11" s="97">
        <v>263</v>
      </c>
      <c r="N11" s="98" t="s">
        <v>1136</v>
      </c>
    </row>
    <row r="12" spans="1:14" s="9" customFormat="1" x14ac:dyDescent="0.25">
      <c r="A12" s="61" t="s">
        <v>546</v>
      </c>
      <c r="B12" s="62" t="s">
        <v>689</v>
      </c>
      <c r="C12" s="62" t="s">
        <v>929</v>
      </c>
      <c r="D12" s="69" t="s">
        <v>231</v>
      </c>
      <c r="E12" s="70">
        <v>45202</v>
      </c>
      <c r="F12" s="69" t="s">
        <v>49</v>
      </c>
      <c r="G12" s="71" t="s">
        <v>364</v>
      </c>
      <c r="H12" s="71" t="s">
        <v>1258</v>
      </c>
      <c r="I12" s="60" t="s">
        <v>580</v>
      </c>
      <c r="J12" s="72">
        <v>18</v>
      </c>
      <c r="K12" s="72" t="s">
        <v>45</v>
      </c>
      <c r="L12" s="97">
        <v>799</v>
      </c>
      <c r="M12" s="97">
        <v>750</v>
      </c>
      <c r="N12" s="98" t="s">
        <v>1136</v>
      </c>
    </row>
    <row r="13" spans="1:14" s="9" customFormat="1" x14ac:dyDescent="0.25">
      <c r="A13" s="61" t="s">
        <v>547</v>
      </c>
      <c r="B13" s="62" t="s">
        <v>690</v>
      </c>
      <c r="C13" s="62" t="s">
        <v>691</v>
      </c>
      <c r="D13" s="69" t="s">
        <v>231</v>
      </c>
      <c r="E13" s="70">
        <v>45237</v>
      </c>
      <c r="F13" s="69" t="s">
        <v>49</v>
      </c>
      <c r="G13" s="71" t="s">
        <v>67</v>
      </c>
      <c r="H13" s="71" t="s">
        <v>361</v>
      </c>
      <c r="I13" s="72" t="s">
        <v>155</v>
      </c>
      <c r="J13" s="72">
        <v>100</v>
      </c>
      <c r="K13" s="72" t="s">
        <v>45</v>
      </c>
      <c r="L13" s="97">
        <v>256</v>
      </c>
      <c r="M13" s="97">
        <v>263</v>
      </c>
      <c r="N13" s="98" t="s">
        <v>1136</v>
      </c>
    </row>
    <row r="14" spans="1:14" s="9" customFormat="1" x14ac:dyDescent="0.25">
      <c r="A14" s="61" t="s">
        <v>548</v>
      </c>
      <c r="B14" s="62" t="s">
        <v>692</v>
      </c>
      <c r="C14" s="62" t="s">
        <v>930</v>
      </c>
      <c r="D14" s="69" t="s">
        <v>231</v>
      </c>
      <c r="E14" s="70">
        <v>45242</v>
      </c>
      <c r="F14" s="69" t="s">
        <v>49</v>
      </c>
      <c r="G14" s="71" t="s">
        <v>359</v>
      </c>
      <c r="H14" s="71" t="s">
        <v>362</v>
      </c>
      <c r="I14" s="60" t="s">
        <v>78</v>
      </c>
      <c r="J14" s="72">
        <v>17</v>
      </c>
      <c r="K14" s="72" t="s">
        <v>45</v>
      </c>
      <c r="L14" s="97">
        <v>178</v>
      </c>
      <c r="M14" s="97">
        <v>263</v>
      </c>
      <c r="N14" s="98" t="s">
        <v>1136</v>
      </c>
    </row>
    <row r="15" spans="1:14" s="9" customFormat="1" x14ac:dyDescent="0.25">
      <c r="A15" s="61" t="s">
        <v>549</v>
      </c>
      <c r="B15" s="62" t="s">
        <v>693</v>
      </c>
      <c r="C15" s="62" t="s">
        <v>694</v>
      </c>
      <c r="D15" s="69" t="s">
        <v>695</v>
      </c>
      <c r="E15" s="70">
        <v>45002</v>
      </c>
      <c r="F15" s="69" t="s">
        <v>49</v>
      </c>
      <c r="G15" s="71" t="s">
        <v>359</v>
      </c>
      <c r="H15" s="71" t="s">
        <v>363</v>
      </c>
      <c r="I15" s="60" t="s">
        <v>78</v>
      </c>
      <c r="J15" s="72">
        <v>17</v>
      </c>
      <c r="K15" s="72" t="s">
        <v>113</v>
      </c>
      <c r="L15" s="97">
        <v>178</v>
      </c>
      <c r="M15" s="97">
        <v>263</v>
      </c>
      <c r="N15" s="98" t="s">
        <v>1136</v>
      </c>
    </row>
    <row r="16" spans="1:14" s="9" customFormat="1" x14ac:dyDescent="0.25">
      <c r="A16" s="61" t="s">
        <v>550</v>
      </c>
      <c r="B16" s="62" t="s">
        <v>696</v>
      </c>
      <c r="C16" s="62" t="s">
        <v>931</v>
      </c>
      <c r="D16" s="69" t="s">
        <v>232</v>
      </c>
      <c r="E16" s="72">
        <v>45381</v>
      </c>
      <c r="F16" s="69" t="s">
        <v>49</v>
      </c>
      <c r="G16" s="71" t="s">
        <v>364</v>
      </c>
      <c r="H16" s="71" t="s">
        <v>365</v>
      </c>
      <c r="I16" s="60" t="s">
        <v>78</v>
      </c>
      <c r="J16" s="72">
        <v>18</v>
      </c>
      <c r="K16" s="72" t="s">
        <v>45</v>
      </c>
      <c r="L16" s="97">
        <v>178</v>
      </c>
      <c r="M16" s="97">
        <v>263</v>
      </c>
      <c r="N16" s="98" t="s">
        <v>1136</v>
      </c>
    </row>
    <row r="17" spans="1:14" s="9" customFormat="1" x14ac:dyDescent="0.25">
      <c r="A17" s="61" t="s">
        <v>551</v>
      </c>
      <c r="B17" s="62" t="s">
        <v>697</v>
      </c>
      <c r="C17" s="62" t="s">
        <v>698</v>
      </c>
      <c r="D17" s="69" t="s">
        <v>233</v>
      </c>
      <c r="E17" s="70">
        <v>45320</v>
      </c>
      <c r="F17" s="69" t="s">
        <v>49</v>
      </c>
      <c r="G17" s="71" t="s">
        <v>359</v>
      </c>
      <c r="H17" s="71" t="s">
        <v>366</v>
      </c>
      <c r="I17" s="60" t="s">
        <v>78</v>
      </c>
      <c r="J17" s="72">
        <v>17</v>
      </c>
      <c r="K17" s="72" t="s">
        <v>45</v>
      </c>
      <c r="L17" s="97">
        <v>178</v>
      </c>
      <c r="M17" s="97">
        <v>263</v>
      </c>
      <c r="N17" s="98" t="s">
        <v>1136</v>
      </c>
    </row>
    <row r="18" spans="1:14" s="9" customFormat="1" x14ac:dyDescent="0.25">
      <c r="A18" s="87" t="s">
        <v>552</v>
      </c>
      <c r="B18" s="62" t="s">
        <v>349</v>
      </c>
      <c r="C18" s="62" t="s">
        <v>351</v>
      </c>
      <c r="D18" s="69" t="s">
        <v>352</v>
      </c>
      <c r="E18" s="70">
        <v>45311</v>
      </c>
      <c r="F18" s="69" t="s">
        <v>138</v>
      </c>
      <c r="G18" s="71" t="s">
        <v>1259</v>
      </c>
      <c r="H18" s="71" t="s">
        <v>1260</v>
      </c>
      <c r="I18" s="72" t="s">
        <v>78</v>
      </c>
      <c r="J18" s="72">
        <v>20</v>
      </c>
      <c r="K18" s="72" t="s">
        <v>113</v>
      </c>
      <c r="L18" s="97">
        <v>144</v>
      </c>
      <c r="M18" s="97">
        <v>263</v>
      </c>
      <c r="N18" s="98" t="s">
        <v>1136</v>
      </c>
    </row>
    <row r="19" spans="1:14" s="9" customFormat="1" x14ac:dyDescent="0.25">
      <c r="A19" s="61" t="s">
        <v>553</v>
      </c>
      <c r="B19" s="62" t="s">
        <v>699</v>
      </c>
      <c r="C19" s="69" t="s">
        <v>700</v>
      </c>
      <c r="D19" s="69" t="s">
        <v>234</v>
      </c>
      <c r="E19" s="72">
        <v>45036</v>
      </c>
      <c r="F19" s="69" t="s">
        <v>138</v>
      </c>
      <c r="G19" s="71" t="s">
        <v>387</v>
      </c>
      <c r="H19" s="71"/>
      <c r="I19" s="60" t="s">
        <v>155</v>
      </c>
      <c r="J19" s="72">
        <v>125</v>
      </c>
      <c r="K19" s="72" t="s">
        <v>45</v>
      </c>
      <c r="L19" s="97">
        <v>256</v>
      </c>
      <c r="M19" s="97">
        <v>275</v>
      </c>
      <c r="N19" s="98" t="s">
        <v>1136</v>
      </c>
    </row>
    <row r="20" spans="1:14" s="9" customFormat="1" x14ac:dyDescent="0.25">
      <c r="A20" s="271" t="s">
        <v>554</v>
      </c>
      <c r="B20" s="272" t="s">
        <v>701</v>
      </c>
      <c r="C20" s="272" t="s">
        <v>702</v>
      </c>
      <c r="D20" s="273" t="s">
        <v>234</v>
      </c>
      <c r="E20" s="274">
        <v>45036</v>
      </c>
      <c r="F20" s="273" t="s">
        <v>49</v>
      </c>
      <c r="G20" s="275" t="s">
        <v>1261</v>
      </c>
      <c r="H20" s="275" t="s">
        <v>579</v>
      </c>
      <c r="I20" s="276" t="s">
        <v>235</v>
      </c>
      <c r="J20" s="276">
        <v>500</v>
      </c>
      <c r="K20" s="276" t="s">
        <v>45</v>
      </c>
      <c r="L20" s="97">
        <v>178</v>
      </c>
      <c r="M20" s="97">
        <v>263</v>
      </c>
      <c r="N20" s="98" t="s">
        <v>1136</v>
      </c>
    </row>
    <row r="21" spans="1:14" s="9" customFormat="1" x14ac:dyDescent="0.25">
      <c r="A21" s="61" t="s">
        <v>555</v>
      </c>
      <c r="B21" s="62" t="s">
        <v>703</v>
      </c>
      <c r="C21" s="62" t="s">
        <v>702</v>
      </c>
      <c r="D21" s="69" t="s">
        <v>234</v>
      </c>
      <c r="E21" s="70">
        <v>45036</v>
      </c>
      <c r="F21" s="69" t="s">
        <v>110</v>
      </c>
      <c r="G21" s="71" t="s">
        <v>367</v>
      </c>
      <c r="H21" s="71" t="s">
        <v>368</v>
      </c>
      <c r="I21" s="72" t="s">
        <v>78</v>
      </c>
      <c r="J21" s="72">
        <v>15</v>
      </c>
      <c r="K21" s="72" t="s">
        <v>45</v>
      </c>
      <c r="L21" s="97">
        <v>178</v>
      </c>
      <c r="M21" s="97">
        <v>263</v>
      </c>
      <c r="N21" s="98" t="s">
        <v>1136</v>
      </c>
    </row>
    <row r="22" spans="1:14" s="9" customFormat="1" x14ac:dyDescent="0.25">
      <c r="A22" s="271" t="s">
        <v>556</v>
      </c>
      <c r="B22" s="272" t="s">
        <v>350</v>
      </c>
      <c r="C22" s="272" t="s">
        <v>702</v>
      </c>
      <c r="D22" s="273" t="s">
        <v>234</v>
      </c>
      <c r="E22" s="276">
        <v>45036</v>
      </c>
      <c r="F22" s="273" t="s">
        <v>138</v>
      </c>
      <c r="G22" s="275" t="s">
        <v>1259</v>
      </c>
      <c r="H22" s="275" t="s">
        <v>1262</v>
      </c>
      <c r="I22" s="276" t="s">
        <v>78</v>
      </c>
      <c r="J22" s="276">
        <v>20</v>
      </c>
      <c r="K22" s="276" t="s">
        <v>45</v>
      </c>
      <c r="L22" s="97">
        <v>178</v>
      </c>
      <c r="M22" s="97">
        <v>263</v>
      </c>
      <c r="N22" s="98" t="s">
        <v>1136</v>
      </c>
    </row>
    <row r="23" spans="1:14" s="9" customFormat="1" x14ac:dyDescent="0.25">
      <c r="A23" s="61" t="s">
        <v>557</v>
      </c>
      <c r="B23" s="63" t="s">
        <v>704</v>
      </c>
      <c r="C23" s="64" t="s">
        <v>705</v>
      </c>
      <c r="D23" s="64" t="s">
        <v>234</v>
      </c>
      <c r="E23" s="60">
        <v>45036</v>
      </c>
      <c r="F23" s="64" t="s">
        <v>49</v>
      </c>
      <c r="G23" s="50" t="s">
        <v>359</v>
      </c>
      <c r="H23" s="50" t="s">
        <v>393</v>
      </c>
      <c r="I23" s="60" t="s">
        <v>78</v>
      </c>
      <c r="J23" s="72">
        <v>17</v>
      </c>
      <c r="K23" s="60" t="s">
        <v>45</v>
      </c>
      <c r="L23" s="97">
        <v>178</v>
      </c>
      <c r="M23" s="97">
        <v>263</v>
      </c>
      <c r="N23" s="98" t="s">
        <v>1136</v>
      </c>
    </row>
    <row r="24" spans="1:14" s="9" customFormat="1" x14ac:dyDescent="0.25">
      <c r="A24" s="61" t="s">
        <v>706</v>
      </c>
      <c r="B24" s="62" t="s">
        <v>707</v>
      </c>
      <c r="C24" s="62" t="s">
        <v>708</v>
      </c>
      <c r="D24" s="69" t="s">
        <v>230</v>
      </c>
      <c r="E24" s="70">
        <v>45385</v>
      </c>
      <c r="F24" s="69" t="s">
        <v>49</v>
      </c>
      <c r="G24" s="71" t="s">
        <v>791</v>
      </c>
      <c r="H24" s="71" t="s">
        <v>932</v>
      </c>
      <c r="I24" s="60" t="s">
        <v>155</v>
      </c>
      <c r="J24" s="72">
        <v>300</v>
      </c>
      <c r="K24" s="72" t="s">
        <v>52</v>
      </c>
      <c r="L24" s="97">
        <v>573</v>
      </c>
      <c r="M24" s="97">
        <v>350</v>
      </c>
      <c r="N24" s="98" t="s">
        <v>1136</v>
      </c>
    </row>
    <row r="25" spans="1:14" s="9" customFormat="1" x14ac:dyDescent="0.25">
      <c r="A25" s="61" t="s">
        <v>933</v>
      </c>
      <c r="B25" s="62" t="s">
        <v>679</v>
      </c>
      <c r="C25" s="62" t="s">
        <v>680</v>
      </c>
      <c r="D25" s="69" t="s">
        <v>369</v>
      </c>
      <c r="E25" s="70">
        <v>45102</v>
      </c>
      <c r="F25" s="69" t="s">
        <v>43</v>
      </c>
      <c r="G25" s="71" t="s">
        <v>934</v>
      </c>
      <c r="H25" s="71" t="s">
        <v>935</v>
      </c>
      <c r="I25" s="60" t="s">
        <v>155</v>
      </c>
      <c r="J25" s="72">
        <v>50</v>
      </c>
      <c r="K25" s="72" t="s">
        <v>52</v>
      </c>
      <c r="L25" s="97">
        <v>215</v>
      </c>
      <c r="M25" s="97">
        <v>263</v>
      </c>
      <c r="N25" s="98" t="s">
        <v>1136</v>
      </c>
    </row>
    <row r="26" spans="1:14" ht="20.149999999999999" customHeight="1" x14ac:dyDescent="0.25">
      <c r="A26" s="265" t="s">
        <v>236</v>
      </c>
      <c r="B26" s="265"/>
      <c r="C26" s="265"/>
      <c r="D26" s="265"/>
      <c r="E26" s="265"/>
      <c r="F26" s="265"/>
      <c r="G26" s="265"/>
      <c r="H26" s="265"/>
      <c r="I26" s="265"/>
      <c r="J26" s="265"/>
      <c r="K26" s="265"/>
      <c r="L26" s="56">
        <f>SUM(L5:L25)</f>
        <v>5866</v>
      </c>
      <c r="M26" s="56">
        <f>SUM(M5:M25)</f>
        <v>6320</v>
      </c>
      <c r="N26" s="131"/>
    </row>
    <row r="27" spans="1:14" ht="20.149999999999999" customHeight="1" x14ac:dyDescent="0.25">
      <c r="A27" s="258"/>
      <c r="B27" s="258"/>
      <c r="C27" s="258"/>
      <c r="D27" s="258"/>
      <c r="E27" s="258"/>
      <c r="F27" s="258"/>
      <c r="G27" s="258"/>
      <c r="H27" s="258"/>
      <c r="I27" s="258"/>
      <c r="J27" s="258"/>
      <c r="K27" s="258"/>
      <c r="L27" s="258"/>
      <c r="M27" s="258"/>
      <c r="N27" s="258"/>
    </row>
  </sheetData>
  <sheetProtection selectLockedCells="1"/>
  <mergeCells count="6">
    <mergeCell ref="A3:B3"/>
    <mergeCell ref="C3:N3"/>
    <mergeCell ref="A26:K26"/>
    <mergeCell ref="A27:N27"/>
    <mergeCell ref="A1:N1"/>
    <mergeCell ref="A2:N2"/>
  </mergeCells>
  <pageMargins left="0.25" right="0.25" top="0.5" bottom="0.5" header="0.5" footer="0.5"/>
  <pageSetup paperSize="5" scale="92" fitToHeight="0" orientation="landscape"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17"/>
  <sheetViews>
    <sheetView showGridLines="0" zoomScaleNormal="100" workbookViewId="0">
      <selection activeCell="N16" sqref="N16"/>
    </sheetView>
  </sheetViews>
  <sheetFormatPr defaultColWidth="9.1796875" defaultRowHeight="12.5" x14ac:dyDescent="0.25"/>
  <cols>
    <col min="1" max="1" width="12.7265625" style="7" customWidth="1"/>
    <col min="2" max="2" width="23.7265625" style="7" customWidth="1"/>
    <col min="3" max="3" width="20.7265625" style="7" customWidth="1"/>
    <col min="4" max="4" width="12.7265625" style="7" customWidth="1"/>
    <col min="5" max="5" width="6.7265625" style="7" customWidth="1"/>
    <col min="6" max="6" width="12.7265625" style="7" customWidth="1"/>
    <col min="7" max="7" width="20.7265625" style="7" customWidth="1"/>
    <col min="8" max="8" width="12.7265625" style="7" customWidth="1"/>
    <col min="9" max="9" width="9.7265625" style="7" customWidth="1"/>
    <col min="10" max="10" width="6.7265625" style="7" customWidth="1"/>
    <col min="11" max="11" width="9.1796875" style="7"/>
    <col min="12" max="12" width="12.7265625" style="7" customWidth="1"/>
    <col min="13" max="14" width="14.7265625" style="7" customWidth="1"/>
    <col min="15" max="16384" width="9.1796875" style="7"/>
  </cols>
  <sheetData>
    <row r="1" spans="1:14" ht="20.149999999999999" customHeight="1" x14ac:dyDescent="0.25">
      <c r="A1" s="259" t="str">
        <f>References!A1</f>
        <v>112-22 STATEWIDE FACILITY GENERATOR MAINTENANCE AND SERVICE  03/26/2021</v>
      </c>
      <c r="B1" s="259"/>
      <c r="C1" s="259"/>
      <c r="D1" s="259"/>
      <c r="E1" s="259"/>
      <c r="F1" s="259"/>
      <c r="G1" s="259"/>
      <c r="H1" s="259"/>
      <c r="I1" s="259"/>
      <c r="J1" s="259"/>
      <c r="K1" s="259"/>
      <c r="L1" s="259"/>
      <c r="M1" s="259"/>
      <c r="N1" s="259"/>
    </row>
    <row r="2" spans="1:14" ht="20.149999999999999" customHeight="1" x14ac:dyDescent="0.25">
      <c r="A2" s="259" t="s">
        <v>239</v>
      </c>
      <c r="B2" s="259"/>
      <c r="C2" s="259"/>
      <c r="D2" s="259"/>
      <c r="E2" s="259"/>
      <c r="F2" s="259"/>
      <c r="G2" s="259"/>
      <c r="H2" s="259"/>
      <c r="I2" s="259"/>
      <c r="J2" s="259"/>
      <c r="K2" s="259"/>
      <c r="L2" s="259"/>
      <c r="M2" s="259"/>
      <c r="N2" s="259"/>
    </row>
    <row r="3" spans="1:14" ht="20.149999999999999" customHeight="1" x14ac:dyDescent="0.25">
      <c r="A3" s="260" t="s">
        <v>0</v>
      </c>
      <c r="B3" s="261"/>
      <c r="C3" s="262" t="str">
        <f>IF(References!B17 = "", "", References!B17)</f>
        <v>Engine Energy and Automation, Inc</v>
      </c>
      <c r="D3" s="263"/>
      <c r="E3" s="263"/>
      <c r="F3" s="263"/>
      <c r="G3" s="263"/>
      <c r="H3" s="263"/>
      <c r="I3" s="263"/>
      <c r="J3" s="263"/>
      <c r="K3" s="263"/>
      <c r="L3" s="263"/>
      <c r="M3" s="263"/>
      <c r="N3" s="264"/>
    </row>
    <row r="4" spans="1:14" s="8" customFormat="1" ht="37.5" x14ac:dyDescent="0.25">
      <c r="A4" s="39" t="s">
        <v>34</v>
      </c>
      <c r="B4" s="39" t="s">
        <v>35</v>
      </c>
      <c r="C4" s="40" t="s">
        <v>5</v>
      </c>
      <c r="D4" s="40" t="s">
        <v>37</v>
      </c>
      <c r="E4" s="40" t="s">
        <v>38</v>
      </c>
      <c r="F4" s="40" t="s">
        <v>69</v>
      </c>
      <c r="G4" s="40" t="s">
        <v>70</v>
      </c>
      <c r="H4" s="40" t="s">
        <v>71</v>
      </c>
      <c r="I4" s="40" t="s">
        <v>72</v>
      </c>
      <c r="J4" s="40" t="s">
        <v>73</v>
      </c>
      <c r="K4" s="40" t="s">
        <v>74</v>
      </c>
      <c r="L4" s="41" t="s">
        <v>75</v>
      </c>
      <c r="M4" s="41" t="s">
        <v>77</v>
      </c>
      <c r="N4" s="42" t="s">
        <v>76</v>
      </c>
    </row>
    <row r="5" spans="1:14" x14ac:dyDescent="0.25">
      <c r="A5" s="43" t="s">
        <v>558</v>
      </c>
      <c r="B5" s="51" t="s">
        <v>709</v>
      </c>
      <c r="C5" s="44" t="s">
        <v>413</v>
      </c>
      <c r="D5" s="45" t="s">
        <v>240</v>
      </c>
      <c r="E5" s="46">
        <v>45693</v>
      </c>
      <c r="F5" s="45" t="s">
        <v>138</v>
      </c>
      <c r="G5" s="47" t="s">
        <v>559</v>
      </c>
      <c r="H5" s="47" t="s">
        <v>560</v>
      </c>
      <c r="I5" s="49" t="s">
        <v>155</v>
      </c>
      <c r="J5" s="49">
        <v>150</v>
      </c>
      <c r="K5" s="49" t="s">
        <v>45</v>
      </c>
      <c r="L5" s="95">
        <v>307</v>
      </c>
      <c r="M5" s="95">
        <v>280</v>
      </c>
      <c r="N5" s="96" t="s">
        <v>1137</v>
      </c>
    </row>
    <row r="6" spans="1:14" x14ac:dyDescent="0.25">
      <c r="A6" s="43" t="s">
        <v>561</v>
      </c>
      <c r="B6" s="51" t="s">
        <v>710</v>
      </c>
      <c r="C6" s="44" t="s">
        <v>711</v>
      </c>
      <c r="D6" s="45" t="s">
        <v>712</v>
      </c>
      <c r="E6" s="46">
        <v>45121</v>
      </c>
      <c r="F6" s="45" t="s">
        <v>138</v>
      </c>
      <c r="G6" s="47" t="s">
        <v>559</v>
      </c>
      <c r="H6" s="47" t="s">
        <v>562</v>
      </c>
      <c r="I6" s="49" t="s">
        <v>155</v>
      </c>
      <c r="J6" s="49">
        <v>150</v>
      </c>
      <c r="K6" s="49" t="s">
        <v>45</v>
      </c>
      <c r="L6" s="95">
        <v>307</v>
      </c>
      <c r="M6" s="95">
        <v>280</v>
      </c>
      <c r="N6" s="96" t="s">
        <v>1137</v>
      </c>
    </row>
    <row r="7" spans="1:14" x14ac:dyDescent="0.25">
      <c r="A7" s="43" t="s">
        <v>563</v>
      </c>
      <c r="B7" s="51" t="s">
        <v>713</v>
      </c>
      <c r="C7" s="44" t="s">
        <v>936</v>
      </c>
      <c r="D7" s="45" t="s">
        <v>241</v>
      </c>
      <c r="E7" s="46">
        <v>45133</v>
      </c>
      <c r="F7" s="45" t="s">
        <v>138</v>
      </c>
      <c r="G7" s="47" t="s">
        <v>797</v>
      </c>
      <c r="H7" s="47"/>
      <c r="I7" s="48" t="s">
        <v>338</v>
      </c>
      <c r="J7" s="49">
        <v>125</v>
      </c>
      <c r="K7" s="49" t="s">
        <v>45</v>
      </c>
      <c r="L7" s="95">
        <v>307</v>
      </c>
      <c r="M7" s="95">
        <v>280</v>
      </c>
      <c r="N7" s="96" t="s">
        <v>1137</v>
      </c>
    </row>
    <row r="8" spans="1:14" x14ac:dyDescent="0.25">
      <c r="A8" s="43" t="s">
        <v>564</v>
      </c>
      <c r="B8" s="44" t="s">
        <v>714</v>
      </c>
      <c r="C8" s="44" t="s">
        <v>937</v>
      </c>
      <c r="D8" s="45" t="s">
        <v>242</v>
      </c>
      <c r="E8" s="46">
        <v>45640</v>
      </c>
      <c r="F8" s="45" t="s">
        <v>110</v>
      </c>
      <c r="G8" s="47" t="s">
        <v>248</v>
      </c>
      <c r="H8" s="47" t="s">
        <v>249</v>
      </c>
      <c r="I8" s="49" t="s">
        <v>78</v>
      </c>
      <c r="J8" s="49">
        <v>60</v>
      </c>
      <c r="K8" s="49" t="s">
        <v>52</v>
      </c>
      <c r="L8" s="95">
        <v>390</v>
      </c>
      <c r="M8" s="95">
        <v>263</v>
      </c>
      <c r="N8" s="96" t="s">
        <v>1137</v>
      </c>
    </row>
    <row r="9" spans="1:14" x14ac:dyDescent="0.25">
      <c r="A9" s="43" t="s">
        <v>565</v>
      </c>
      <c r="B9" s="44" t="s">
        <v>715</v>
      </c>
      <c r="C9" s="44" t="s">
        <v>716</v>
      </c>
      <c r="D9" s="45" t="s">
        <v>243</v>
      </c>
      <c r="E9" s="46">
        <v>45638</v>
      </c>
      <c r="F9" s="45" t="s">
        <v>49</v>
      </c>
      <c r="G9" s="47" t="s">
        <v>251</v>
      </c>
      <c r="H9" s="47" t="s">
        <v>252</v>
      </c>
      <c r="I9" s="49" t="s">
        <v>155</v>
      </c>
      <c r="J9" s="49">
        <v>125</v>
      </c>
      <c r="K9" s="49" t="s">
        <v>45</v>
      </c>
      <c r="L9" s="95">
        <v>307</v>
      </c>
      <c r="M9" s="95">
        <v>280</v>
      </c>
      <c r="N9" s="96" t="s">
        <v>1137</v>
      </c>
    </row>
    <row r="10" spans="1:14" ht="25" x14ac:dyDescent="0.25">
      <c r="A10" s="43" t="s">
        <v>566</v>
      </c>
      <c r="B10" s="44" t="s">
        <v>717</v>
      </c>
      <c r="C10" s="44" t="s">
        <v>938</v>
      </c>
      <c r="D10" s="45" t="s">
        <v>244</v>
      </c>
      <c r="E10" s="46">
        <v>45661</v>
      </c>
      <c r="F10" s="45" t="s">
        <v>49</v>
      </c>
      <c r="G10" s="47" t="s">
        <v>253</v>
      </c>
      <c r="H10" s="47" t="s">
        <v>254</v>
      </c>
      <c r="I10" s="49" t="s">
        <v>155</v>
      </c>
      <c r="J10" s="49">
        <v>150</v>
      </c>
      <c r="K10" s="49" t="s">
        <v>45</v>
      </c>
      <c r="L10" s="95">
        <v>307</v>
      </c>
      <c r="M10" s="95">
        <v>280</v>
      </c>
      <c r="N10" s="96" t="s">
        <v>1137</v>
      </c>
    </row>
    <row r="11" spans="1:14" x14ac:dyDescent="0.25">
      <c r="A11" s="43" t="s">
        <v>567</v>
      </c>
      <c r="B11" s="51" t="s">
        <v>718</v>
      </c>
      <c r="C11" s="51" t="s">
        <v>719</v>
      </c>
      <c r="D11" s="52" t="s">
        <v>245</v>
      </c>
      <c r="E11" s="53">
        <v>45601</v>
      </c>
      <c r="F11" s="45" t="s">
        <v>138</v>
      </c>
      <c r="G11" s="54" t="s">
        <v>559</v>
      </c>
      <c r="H11" s="54" t="s">
        <v>568</v>
      </c>
      <c r="I11" s="55" t="s">
        <v>155</v>
      </c>
      <c r="J11" s="55">
        <v>150</v>
      </c>
      <c r="K11" s="55" t="s">
        <v>45</v>
      </c>
      <c r="L11" s="95">
        <v>307</v>
      </c>
      <c r="M11" s="95">
        <v>280</v>
      </c>
      <c r="N11" s="96" t="s">
        <v>1137</v>
      </c>
    </row>
    <row r="12" spans="1:14" x14ac:dyDescent="0.25">
      <c r="A12" s="43" t="s">
        <v>569</v>
      </c>
      <c r="B12" s="51" t="s">
        <v>720</v>
      </c>
      <c r="C12" s="44" t="s">
        <v>721</v>
      </c>
      <c r="D12" s="45" t="s">
        <v>245</v>
      </c>
      <c r="E12" s="46">
        <v>45601</v>
      </c>
      <c r="F12" s="45" t="s">
        <v>49</v>
      </c>
      <c r="G12" s="47" t="s">
        <v>255</v>
      </c>
      <c r="H12" s="47" t="s">
        <v>256</v>
      </c>
      <c r="I12" s="49" t="s">
        <v>338</v>
      </c>
      <c r="J12" s="49">
        <v>475</v>
      </c>
      <c r="K12" s="49" t="s">
        <v>52</v>
      </c>
      <c r="L12" s="95">
        <v>799</v>
      </c>
      <c r="M12" s="95">
        <v>750</v>
      </c>
      <c r="N12" s="96" t="s">
        <v>1137</v>
      </c>
    </row>
    <row r="13" spans="1:14" x14ac:dyDescent="0.25">
      <c r="A13" s="43" t="s">
        <v>570</v>
      </c>
      <c r="B13" s="44" t="s">
        <v>722</v>
      </c>
      <c r="C13" s="44" t="s">
        <v>723</v>
      </c>
      <c r="D13" s="45" t="s">
        <v>246</v>
      </c>
      <c r="E13" s="46">
        <v>45648</v>
      </c>
      <c r="F13" s="45" t="s">
        <v>49</v>
      </c>
      <c r="G13" s="47" t="s">
        <v>257</v>
      </c>
      <c r="H13" s="47" t="s">
        <v>258</v>
      </c>
      <c r="I13" s="48" t="s">
        <v>155</v>
      </c>
      <c r="J13" s="55">
        <v>150</v>
      </c>
      <c r="K13" s="55" t="s">
        <v>52</v>
      </c>
      <c r="L13" s="95">
        <v>407</v>
      </c>
      <c r="M13" s="95">
        <v>280</v>
      </c>
      <c r="N13" s="96" t="s">
        <v>1137</v>
      </c>
    </row>
    <row r="14" spans="1:14" x14ac:dyDescent="0.25">
      <c r="A14" s="43" t="s">
        <v>571</v>
      </c>
      <c r="B14" s="44" t="s">
        <v>405</v>
      </c>
      <c r="C14" s="44" t="s">
        <v>721</v>
      </c>
      <c r="D14" s="45" t="s">
        <v>245</v>
      </c>
      <c r="E14" s="46">
        <v>45601</v>
      </c>
      <c r="F14" s="45" t="s">
        <v>49</v>
      </c>
      <c r="G14" s="47" t="s">
        <v>67</v>
      </c>
      <c r="H14" s="47" t="s">
        <v>406</v>
      </c>
      <c r="I14" s="49" t="s">
        <v>78</v>
      </c>
      <c r="J14" s="49">
        <v>100</v>
      </c>
      <c r="K14" s="49" t="s">
        <v>45</v>
      </c>
      <c r="L14" s="95">
        <v>307</v>
      </c>
      <c r="M14" s="95">
        <v>263</v>
      </c>
      <c r="N14" s="96" t="s">
        <v>1137</v>
      </c>
    </row>
    <row r="15" spans="1:14" x14ac:dyDescent="0.25">
      <c r="A15" s="43" t="s">
        <v>795</v>
      </c>
      <c r="B15" s="44" t="s">
        <v>713</v>
      </c>
      <c r="C15" s="44" t="s">
        <v>936</v>
      </c>
      <c r="D15" s="45" t="s">
        <v>241</v>
      </c>
      <c r="E15" s="46">
        <v>45133</v>
      </c>
      <c r="F15" s="45" t="s">
        <v>138</v>
      </c>
      <c r="G15" s="47" t="s">
        <v>796</v>
      </c>
      <c r="H15" s="47" t="s">
        <v>801</v>
      </c>
      <c r="I15" s="49" t="s">
        <v>155</v>
      </c>
      <c r="J15" s="49">
        <v>30</v>
      </c>
      <c r="K15" s="49" t="s">
        <v>113</v>
      </c>
      <c r="L15" s="95">
        <v>229</v>
      </c>
      <c r="M15" s="95">
        <v>263</v>
      </c>
      <c r="N15" s="96" t="s">
        <v>1137</v>
      </c>
    </row>
    <row r="16" spans="1:14" ht="20.149999999999999" customHeight="1" x14ac:dyDescent="0.25">
      <c r="A16" s="265" t="s">
        <v>238</v>
      </c>
      <c r="B16" s="265"/>
      <c r="C16" s="265"/>
      <c r="D16" s="265"/>
      <c r="E16" s="265"/>
      <c r="F16" s="265"/>
      <c r="G16" s="265"/>
      <c r="H16" s="265"/>
      <c r="I16" s="265"/>
      <c r="J16" s="265"/>
      <c r="K16" s="265"/>
      <c r="L16" s="56">
        <f>SUM(L5:L15)</f>
        <v>3974</v>
      </c>
      <c r="M16" s="56">
        <f>SUM(M5:M15)</f>
        <v>3499</v>
      </c>
      <c r="N16" s="131"/>
    </row>
    <row r="17" spans="1:14" ht="20.149999999999999" customHeight="1" x14ac:dyDescent="0.25">
      <c r="A17" s="258"/>
      <c r="B17" s="258"/>
      <c r="C17" s="258"/>
      <c r="D17" s="258"/>
      <c r="E17" s="258"/>
      <c r="F17" s="258"/>
      <c r="G17" s="258"/>
      <c r="H17" s="258"/>
      <c r="I17" s="258"/>
      <c r="J17" s="258"/>
      <c r="K17" s="258"/>
      <c r="L17" s="258"/>
      <c r="M17" s="258"/>
      <c r="N17" s="258"/>
    </row>
  </sheetData>
  <sheetProtection selectLockedCells="1"/>
  <mergeCells count="6">
    <mergeCell ref="A3:B3"/>
    <mergeCell ref="C3:N3"/>
    <mergeCell ref="A16:K16"/>
    <mergeCell ref="A17:N17"/>
    <mergeCell ref="A1:N1"/>
    <mergeCell ref="A2:N2"/>
  </mergeCells>
  <pageMargins left="0.25" right="0.25" top="0.5" bottom="0.5" header="0.5" footer="0.5"/>
  <pageSetup paperSize="5" scale="92" fitToHeight="0" orientation="landscape"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9"/>
  <sheetViews>
    <sheetView showGridLines="0" zoomScaleNormal="100" workbookViewId="0">
      <selection activeCell="N18" sqref="N18"/>
    </sheetView>
  </sheetViews>
  <sheetFormatPr defaultColWidth="9.1796875" defaultRowHeight="12.5" x14ac:dyDescent="0.25"/>
  <cols>
    <col min="1" max="1" width="12.7265625" style="7" customWidth="1"/>
    <col min="2" max="2" width="23.7265625" style="7" customWidth="1"/>
    <col min="3" max="3" width="20.7265625" style="7" customWidth="1"/>
    <col min="4" max="4" width="12.7265625" style="7" customWidth="1"/>
    <col min="5" max="5" width="6.7265625" style="7" customWidth="1"/>
    <col min="6" max="6" width="12.7265625" style="7" customWidth="1"/>
    <col min="7" max="7" width="20.7265625" style="7" customWidth="1"/>
    <col min="8" max="8" width="12.7265625" style="7" customWidth="1"/>
    <col min="9" max="9" width="9.7265625" style="7" customWidth="1"/>
    <col min="10" max="10" width="6.7265625" style="7" customWidth="1"/>
    <col min="11" max="11" width="9.1796875" style="7"/>
    <col min="12" max="12" width="12.7265625" style="7" customWidth="1"/>
    <col min="13" max="14" width="14.7265625" style="7" customWidth="1"/>
    <col min="15" max="16384" width="9.1796875" style="7"/>
  </cols>
  <sheetData>
    <row r="1" spans="1:14" ht="20.149999999999999" customHeight="1" x14ac:dyDescent="0.25">
      <c r="A1" s="259" t="str">
        <f>References!A1</f>
        <v>112-22 STATEWIDE FACILITY GENERATOR MAINTENANCE AND SERVICE  03/26/2021</v>
      </c>
      <c r="B1" s="259"/>
      <c r="C1" s="259"/>
      <c r="D1" s="259"/>
      <c r="E1" s="259"/>
      <c r="F1" s="259"/>
      <c r="G1" s="259"/>
      <c r="H1" s="259"/>
      <c r="I1" s="259"/>
      <c r="J1" s="259"/>
      <c r="K1" s="259"/>
      <c r="L1" s="259"/>
      <c r="M1" s="259"/>
      <c r="N1" s="259"/>
    </row>
    <row r="2" spans="1:14" ht="20.149999999999999" customHeight="1" x14ac:dyDescent="0.25">
      <c r="A2" s="259" t="s">
        <v>260</v>
      </c>
      <c r="B2" s="259"/>
      <c r="C2" s="259"/>
      <c r="D2" s="259"/>
      <c r="E2" s="259"/>
      <c r="F2" s="259"/>
      <c r="G2" s="259"/>
      <c r="H2" s="259"/>
      <c r="I2" s="259"/>
      <c r="J2" s="259"/>
      <c r="K2" s="259"/>
      <c r="L2" s="259"/>
      <c r="M2" s="259"/>
      <c r="N2" s="259"/>
    </row>
    <row r="3" spans="1:14" ht="20.149999999999999" customHeight="1" x14ac:dyDescent="0.25">
      <c r="A3" s="260" t="s">
        <v>0</v>
      </c>
      <c r="B3" s="261"/>
      <c r="C3" s="262" t="str">
        <f>IF(References!B17 = "", "", References!B17)</f>
        <v>Engine Energy and Automation, Inc</v>
      </c>
      <c r="D3" s="263"/>
      <c r="E3" s="263"/>
      <c r="F3" s="263"/>
      <c r="G3" s="263"/>
      <c r="H3" s="263"/>
      <c r="I3" s="263"/>
      <c r="J3" s="263"/>
      <c r="K3" s="263"/>
      <c r="L3" s="263"/>
      <c r="M3" s="263"/>
      <c r="N3" s="264"/>
    </row>
    <row r="4" spans="1:14" s="8" customFormat="1" ht="37.5" x14ac:dyDescent="0.25">
      <c r="A4" s="39" t="s">
        <v>34</v>
      </c>
      <c r="B4" s="39" t="s">
        <v>35</v>
      </c>
      <c r="C4" s="40" t="s">
        <v>5</v>
      </c>
      <c r="D4" s="40" t="s">
        <v>37</v>
      </c>
      <c r="E4" s="40" t="s">
        <v>38</v>
      </c>
      <c r="F4" s="40" t="s">
        <v>69</v>
      </c>
      <c r="G4" s="40" t="s">
        <v>70</v>
      </c>
      <c r="H4" s="40" t="s">
        <v>71</v>
      </c>
      <c r="I4" s="40" t="s">
        <v>72</v>
      </c>
      <c r="J4" s="40" t="s">
        <v>73</v>
      </c>
      <c r="K4" s="40" t="s">
        <v>74</v>
      </c>
      <c r="L4" s="41" t="s">
        <v>75</v>
      </c>
      <c r="M4" s="41" t="s">
        <v>77</v>
      </c>
      <c r="N4" s="42" t="s">
        <v>76</v>
      </c>
    </row>
    <row r="5" spans="1:14" s="9" customFormat="1" x14ac:dyDescent="0.25">
      <c r="A5" s="43" t="s">
        <v>262</v>
      </c>
      <c r="B5" s="44" t="s">
        <v>724</v>
      </c>
      <c r="C5" s="44" t="s">
        <v>939</v>
      </c>
      <c r="D5" s="45" t="s">
        <v>271</v>
      </c>
      <c r="E5" s="46">
        <v>45701</v>
      </c>
      <c r="F5" s="91" t="s">
        <v>49</v>
      </c>
      <c r="G5" s="92" t="s">
        <v>379</v>
      </c>
      <c r="H5" s="92" t="s">
        <v>836</v>
      </c>
      <c r="I5" s="49" t="s">
        <v>155</v>
      </c>
      <c r="J5" s="93">
        <v>150</v>
      </c>
      <c r="K5" s="93" t="s">
        <v>45</v>
      </c>
      <c r="L5" s="97">
        <v>307</v>
      </c>
      <c r="M5" s="97">
        <v>315</v>
      </c>
      <c r="N5" s="98" t="s">
        <v>1137</v>
      </c>
    </row>
    <row r="6" spans="1:14" s="9" customFormat="1" x14ac:dyDescent="0.25">
      <c r="A6" s="43" t="s">
        <v>263</v>
      </c>
      <c r="B6" s="44" t="s">
        <v>725</v>
      </c>
      <c r="C6" s="44" t="s">
        <v>272</v>
      </c>
      <c r="D6" s="45" t="s">
        <v>726</v>
      </c>
      <c r="E6" s="46">
        <v>45614</v>
      </c>
      <c r="F6" s="58" t="s">
        <v>49</v>
      </c>
      <c r="G6" s="92" t="s">
        <v>940</v>
      </c>
      <c r="H6" s="92">
        <v>395932</v>
      </c>
      <c r="I6" s="49" t="s">
        <v>171</v>
      </c>
      <c r="J6" s="93">
        <v>350</v>
      </c>
      <c r="K6" s="93" t="s">
        <v>52</v>
      </c>
      <c r="L6" s="97">
        <v>573</v>
      </c>
      <c r="M6" s="97">
        <v>420</v>
      </c>
      <c r="N6" s="98" t="s">
        <v>1137</v>
      </c>
    </row>
    <row r="7" spans="1:14" s="9" customFormat="1" x14ac:dyDescent="0.25">
      <c r="A7" s="43" t="s">
        <v>264</v>
      </c>
      <c r="B7" s="44" t="s">
        <v>727</v>
      </c>
      <c r="C7" s="44" t="s">
        <v>273</v>
      </c>
      <c r="D7" s="45" t="s">
        <v>274</v>
      </c>
      <c r="E7" s="46">
        <v>43138</v>
      </c>
      <c r="F7" s="58" t="s">
        <v>49</v>
      </c>
      <c r="G7" s="92" t="s">
        <v>281</v>
      </c>
      <c r="H7" s="92">
        <v>331362</v>
      </c>
      <c r="I7" s="49" t="s">
        <v>171</v>
      </c>
      <c r="J7" s="93">
        <v>55</v>
      </c>
      <c r="K7" s="93" t="s">
        <v>52</v>
      </c>
      <c r="L7" s="97">
        <v>299</v>
      </c>
      <c r="M7" s="97">
        <v>263</v>
      </c>
      <c r="N7" s="98" t="s">
        <v>1137</v>
      </c>
    </row>
    <row r="8" spans="1:14" s="9" customFormat="1" x14ac:dyDescent="0.25">
      <c r="A8" s="43" t="s">
        <v>265</v>
      </c>
      <c r="B8" s="44" t="s">
        <v>728</v>
      </c>
      <c r="C8" s="44" t="s">
        <v>729</v>
      </c>
      <c r="D8" s="45" t="s">
        <v>275</v>
      </c>
      <c r="E8" s="46">
        <v>45769</v>
      </c>
      <c r="F8" s="58" t="s">
        <v>49</v>
      </c>
      <c r="G8" s="92" t="s">
        <v>282</v>
      </c>
      <c r="H8" s="92">
        <v>675085</v>
      </c>
      <c r="I8" s="49" t="s">
        <v>171</v>
      </c>
      <c r="J8" s="93">
        <v>39</v>
      </c>
      <c r="K8" s="93" t="s">
        <v>45</v>
      </c>
      <c r="L8" s="97">
        <v>261</v>
      </c>
      <c r="M8" s="97">
        <v>263</v>
      </c>
      <c r="N8" s="98" t="s">
        <v>1137</v>
      </c>
    </row>
    <row r="9" spans="1:14" s="9" customFormat="1" x14ac:dyDescent="0.25">
      <c r="A9" s="43" t="s">
        <v>266</v>
      </c>
      <c r="B9" s="44" t="s">
        <v>730</v>
      </c>
      <c r="C9" s="44" t="s">
        <v>941</v>
      </c>
      <c r="D9" s="45" t="s">
        <v>278</v>
      </c>
      <c r="E9" s="46">
        <v>43756</v>
      </c>
      <c r="F9" s="91" t="s">
        <v>49</v>
      </c>
      <c r="G9" s="92" t="s">
        <v>282</v>
      </c>
      <c r="H9" s="92">
        <v>691117</v>
      </c>
      <c r="I9" s="49" t="s">
        <v>784</v>
      </c>
      <c r="J9" s="93">
        <v>45</v>
      </c>
      <c r="K9" s="93" t="s">
        <v>45</v>
      </c>
      <c r="L9" s="97">
        <v>261</v>
      </c>
      <c r="M9" s="97">
        <v>263</v>
      </c>
      <c r="N9" s="98" t="s">
        <v>1137</v>
      </c>
    </row>
    <row r="10" spans="1:14" s="9" customFormat="1" x14ac:dyDescent="0.25">
      <c r="A10" s="43" t="s">
        <v>267</v>
      </c>
      <c r="B10" s="44" t="s">
        <v>731</v>
      </c>
      <c r="C10" s="44" t="s">
        <v>942</v>
      </c>
      <c r="D10" s="45" t="s">
        <v>732</v>
      </c>
      <c r="E10" s="46">
        <v>43724</v>
      </c>
      <c r="F10" s="58" t="s">
        <v>43</v>
      </c>
      <c r="G10" s="92" t="s">
        <v>283</v>
      </c>
      <c r="H10" s="92">
        <v>2108534</v>
      </c>
      <c r="I10" s="49" t="s">
        <v>171</v>
      </c>
      <c r="J10" s="93">
        <v>175</v>
      </c>
      <c r="K10" s="93" t="s">
        <v>45</v>
      </c>
      <c r="L10" s="97">
        <v>476</v>
      </c>
      <c r="M10" s="97">
        <v>275</v>
      </c>
      <c r="N10" s="98" t="s">
        <v>1137</v>
      </c>
    </row>
    <row r="11" spans="1:14" s="9" customFormat="1" x14ac:dyDescent="0.25">
      <c r="A11" s="43" t="s">
        <v>268</v>
      </c>
      <c r="B11" s="44" t="s">
        <v>261</v>
      </c>
      <c r="C11" s="44" t="s">
        <v>733</v>
      </c>
      <c r="D11" s="45" t="s">
        <v>279</v>
      </c>
      <c r="E11" s="46">
        <v>45750</v>
      </c>
      <c r="F11" s="91" t="s">
        <v>43</v>
      </c>
      <c r="G11" s="92" t="s">
        <v>284</v>
      </c>
      <c r="H11" s="92">
        <v>5007212</v>
      </c>
      <c r="I11" s="49" t="s">
        <v>171</v>
      </c>
      <c r="J11" s="93">
        <v>45</v>
      </c>
      <c r="K11" s="93" t="s">
        <v>45</v>
      </c>
      <c r="L11" s="97">
        <v>261</v>
      </c>
      <c r="M11" s="97">
        <v>263</v>
      </c>
      <c r="N11" s="98" t="s">
        <v>1137</v>
      </c>
    </row>
    <row r="12" spans="1:14" s="9" customFormat="1" x14ac:dyDescent="0.25">
      <c r="A12" s="43" t="s">
        <v>269</v>
      </c>
      <c r="B12" s="44" t="s">
        <v>734</v>
      </c>
      <c r="C12" s="44" t="s">
        <v>735</v>
      </c>
      <c r="D12" s="45" t="s">
        <v>279</v>
      </c>
      <c r="E12" s="46">
        <v>45750</v>
      </c>
      <c r="F12" s="91" t="s">
        <v>89</v>
      </c>
      <c r="G12" s="92" t="s">
        <v>209</v>
      </c>
      <c r="H12" s="92">
        <v>3144031</v>
      </c>
      <c r="I12" s="49" t="s">
        <v>171</v>
      </c>
      <c r="J12" s="93">
        <v>40</v>
      </c>
      <c r="K12" s="93" t="s">
        <v>45</v>
      </c>
      <c r="L12" s="97">
        <v>261</v>
      </c>
      <c r="M12" s="97">
        <v>263</v>
      </c>
      <c r="N12" s="98" t="s">
        <v>1137</v>
      </c>
    </row>
    <row r="13" spans="1:14" s="9" customFormat="1" x14ac:dyDescent="0.25">
      <c r="A13" s="43" t="s">
        <v>270</v>
      </c>
      <c r="B13" s="44" t="s">
        <v>736</v>
      </c>
      <c r="C13" s="44" t="s">
        <v>280</v>
      </c>
      <c r="D13" s="45" t="s">
        <v>737</v>
      </c>
      <c r="E13" s="46">
        <v>45742</v>
      </c>
      <c r="F13" s="91" t="s">
        <v>89</v>
      </c>
      <c r="G13" s="92" t="s">
        <v>285</v>
      </c>
      <c r="H13" s="92">
        <v>3140017</v>
      </c>
      <c r="I13" s="49" t="s">
        <v>78</v>
      </c>
      <c r="J13" s="93">
        <v>40</v>
      </c>
      <c r="K13" s="93" t="s">
        <v>45</v>
      </c>
      <c r="L13" s="97">
        <v>261</v>
      </c>
      <c r="M13" s="97">
        <v>263</v>
      </c>
      <c r="N13" s="98" t="s">
        <v>1137</v>
      </c>
    </row>
    <row r="14" spans="1:14" s="9" customFormat="1" x14ac:dyDescent="0.25">
      <c r="A14" s="43" t="s">
        <v>403</v>
      </c>
      <c r="B14" s="44" t="s">
        <v>738</v>
      </c>
      <c r="C14" s="44" t="s">
        <v>739</v>
      </c>
      <c r="D14" s="45" t="s">
        <v>404</v>
      </c>
      <c r="E14" s="46">
        <v>45727</v>
      </c>
      <c r="F14" s="91" t="s">
        <v>89</v>
      </c>
      <c r="G14" s="92" t="s">
        <v>209</v>
      </c>
      <c r="H14" s="92">
        <v>3151293</v>
      </c>
      <c r="I14" s="49" t="s">
        <v>171</v>
      </c>
      <c r="J14" s="93">
        <v>40</v>
      </c>
      <c r="K14" s="93" t="s">
        <v>45</v>
      </c>
      <c r="L14" s="97">
        <v>261</v>
      </c>
      <c r="M14" s="97">
        <v>263</v>
      </c>
      <c r="N14" s="98" t="s">
        <v>1137</v>
      </c>
    </row>
    <row r="15" spans="1:14" s="9" customFormat="1" x14ac:dyDescent="0.25">
      <c r="A15" s="43" t="s">
        <v>740</v>
      </c>
      <c r="B15" s="44" t="s">
        <v>741</v>
      </c>
      <c r="C15" s="44" t="s">
        <v>742</v>
      </c>
      <c r="D15" s="45" t="s">
        <v>743</v>
      </c>
      <c r="E15" s="46">
        <v>45651</v>
      </c>
      <c r="F15" s="91" t="s">
        <v>49</v>
      </c>
      <c r="G15" s="92" t="s">
        <v>790</v>
      </c>
      <c r="H15" s="92" t="s">
        <v>836</v>
      </c>
      <c r="I15" s="93" t="s">
        <v>784</v>
      </c>
      <c r="J15" s="93">
        <v>250</v>
      </c>
      <c r="K15" s="93" t="s">
        <v>52</v>
      </c>
      <c r="L15" s="97">
        <v>573</v>
      </c>
      <c r="M15" s="97">
        <v>420</v>
      </c>
      <c r="N15" s="98" t="s">
        <v>1137</v>
      </c>
    </row>
    <row r="16" spans="1:14" s="9" customFormat="1" x14ac:dyDescent="0.25">
      <c r="A16" s="48" t="s">
        <v>744</v>
      </c>
      <c r="B16" s="44" t="s">
        <v>745</v>
      </c>
      <c r="C16" s="45" t="s">
        <v>943</v>
      </c>
      <c r="D16" s="45" t="s">
        <v>279</v>
      </c>
      <c r="E16" s="49">
        <v>45750</v>
      </c>
      <c r="F16" s="91" t="s">
        <v>49</v>
      </c>
      <c r="G16" s="92" t="s">
        <v>790</v>
      </c>
      <c r="H16" s="92" t="s">
        <v>944</v>
      </c>
      <c r="I16" s="49" t="s">
        <v>784</v>
      </c>
      <c r="J16" s="93">
        <v>250</v>
      </c>
      <c r="K16" s="93" t="s">
        <v>52</v>
      </c>
      <c r="L16" s="97">
        <v>573</v>
      </c>
      <c r="M16" s="97">
        <v>420</v>
      </c>
      <c r="N16" s="98" t="s">
        <v>1137</v>
      </c>
    </row>
    <row r="17" spans="1:14" s="9" customFormat="1" x14ac:dyDescent="0.25">
      <c r="A17" s="40" t="s">
        <v>746</v>
      </c>
      <c r="B17" s="63" t="s">
        <v>747</v>
      </c>
      <c r="C17" s="64" t="s">
        <v>276</v>
      </c>
      <c r="D17" s="64" t="s">
        <v>277</v>
      </c>
      <c r="E17" s="60">
        <v>43793</v>
      </c>
      <c r="F17" s="64" t="s">
        <v>49</v>
      </c>
      <c r="G17" s="59" t="s">
        <v>790</v>
      </c>
      <c r="H17" s="59" t="s">
        <v>836</v>
      </c>
      <c r="I17" s="60" t="s">
        <v>784</v>
      </c>
      <c r="J17" s="60">
        <v>250</v>
      </c>
      <c r="K17" s="60" t="s">
        <v>52</v>
      </c>
      <c r="L17" s="97">
        <v>573</v>
      </c>
      <c r="M17" s="97">
        <v>420</v>
      </c>
      <c r="N17" s="98" t="s">
        <v>1137</v>
      </c>
    </row>
    <row r="18" spans="1:14" ht="20.149999999999999" customHeight="1" x14ac:dyDescent="0.25">
      <c r="A18" s="265" t="s">
        <v>259</v>
      </c>
      <c r="B18" s="265"/>
      <c r="C18" s="265"/>
      <c r="D18" s="265"/>
      <c r="E18" s="265"/>
      <c r="F18" s="265"/>
      <c r="G18" s="265"/>
      <c r="H18" s="265"/>
      <c r="I18" s="265"/>
      <c r="J18" s="265"/>
      <c r="K18" s="265"/>
      <c r="L18" s="56">
        <f>SUM(L5:L17)</f>
        <v>4940</v>
      </c>
      <c r="M18" s="56">
        <f>SUM(M5:M17)</f>
        <v>4111</v>
      </c>
      <c r="N18" s="131"/>
    </row>
    <row r="19" spans="1:14" ht="20.149999999999999" customHeight="1" x14ac:dyDescent="0.25">
      <c r="A19" s="258"/>
      <c r="B19" s="258"/>
      <c r="C19" s="258"/>
      <c r="D19" s="258"/>
      <c r="E19" s="258"/>
      <c r="F19" s="258"/>
      <c r="G19" s="258"/>
      <c r="H19" s="258"/>
      <c r="I19" s="258"/>
      <c r="J19" s="258"/>
      <c r="K19" s="258"/>
      <c r="L19" s="258"/>
      <c r="M19" s="258"/>
      <c r="N19" s="258"/>
    </row>
  </sheetData>
  <sheetProtection selectLockedCells="1"/>
  <mergeCells count="6">
    <mergeCell ref="A18:K18"/>
    <mergeCell ref="A19:N19"/>
    <mergeCell ref="A3:B3"/>
    <mergeCell ref="C3:N3"/>
    <mergeCell ref="A1:N1"/>
    <mergeCell ref="A2:N2"/>
  </mergeCells>
  <pageMargins left="0.25" right="0.25" top="0.5" bottom="0.5" header="0.5" footer="0.5"/>
  <pageSetup paperSize="5" scale="92" fitToHeight="0" orientation="landscape"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16"/>
  <sheetViews>
    <sheetView showGridLines="0" zoomScaleNormal="100" workbookViewId="0">
      <selection activeCell="N15" sqref="N15"/>
    </sheetView>
  </sheetViews>
  <sheetFormatPr defaultColWidth="9.1796875" defaultRowHeight="12.5" x14ac:dyDescent="0.25"/>
  <cols>
    <col min="1" max="1" width="12.7265625" style="7" customWidth="1"/>
    <col min="2" max="2" width="23.7265625" style="7" customWidth="1"/>
    <col min="3" max="3" width="20.7265625" style="7" customWidth="1"/>
    <col min="4" max="4" width="15.26953125" style="7" bestFit="1" customWidth="1"/>
    <col min="5" max="5" width="6.7265625" style="7" customWidth="1"/>
    <col min="6" max="6" width="12.7265625" style="7" customWidth="1"/>
    <col min="7" max="7" width="20.7265625" style="7" customWidth="1"/>
    <col min="8" max="8" width="12.7265625" style="7" customWidth="1"/>
    <col min="9" max="9" width="9.7265625" style="7" customWidth="1"/>
    <col min="10" max="10" width="6.7265625" style="7" customWidth="1"/>
    <col min="11" max="11" width="9.1796875" style="7"/>
    <col min="12" max="12" width="12.7265625" style="7" customWidth="1"/>
    <col min="13" max="14" width="14.7265625" style="7" customWidth="1"/>
    <col min="15" max="16384" width="9.1796875" style="7"/>
  </cols>
  <sheetData>
    <row r="1" spans="1:14" ht="20.149999999999999" customHeight="1" x14ac:dyDescent="0.25">
      <c r="A1" s="259" t="str">
        <f>References!A1</f>
        <v>112-22 STATEWIDE FACILITY GENERATOR MAINTENANCE AND SERVICE  03/26/2021</v>
      </c>
      <c r="B1" s="259"/>
      <c r="C1" s="259"/>
      <c r="D1" s="259"/>
      <c r="E1" s="259"/>
      <c r="F1" s="259"/>
      <c r="G1" s="259"/>
      <c r="H1" s="259"/>
      <c r="I1" s="259"/>
      <c r="J1" s="259"/>
      <c r="K1" s="259"/>
      <c r="L1" s="259"/>
      <c r="M1" s="259"/>
      <c r="N1" s="259"/>
    </row>
    <row r="2" spans="1:14" ht="20.149999999999999" customHeight="1" x14ac:dyDescent="0.25">
      <c r="A2" s="259" t="s">
        <v>287</v>
      </c>
      <c r="B2" s="259"/>
      <c r="C2" s="259"/>
      <c r="D2" s="259"/>
      <c r="E2" s="259"/>
      <c r="F2" s="259"/>
      <c r="G2" s="259"/>
      <c r="H2" s="259"/>
      <c r="I2" s="259"/>
      <c r="J2" s="259"/>
      <c r="K2" s="259"/>
      <c r="L2" s="259"/>
      <c r="M2" s="259"/>
      <c r="N2" s="259"/>
    </row>
    <row r="3" spans="1:14" ht="20.149999999999999" customHeight="1" x14ac:dyDescent="0.25">
      <c r="A3" s="260" t="s">
        <v>0</v>
      </c>
      <c r="B3" s="261"/>
      <c r="C3" s="262" t="str">
        <f>IF(References!B10 = "", "", References!B10)</f>
        <v>Buckeye Power Sales</v>
      </c>
      <c r="D3" s="263"/>
      <c r="E3" s="263"/>
      <c r="F3" s="263"/>
      <c r="G3" s="263"/>
      <c r="H3" s="263"/>
      <c r="I3" s="263"/>
      <c r="J3" s="263"/>
      <c r="K3" s="263"/>
      <c r="L3" s="263"/>
      <c r="M3" s="263"/>
      <c r="N3" s="264"/>
    </row>
    <row r="4" spans="1:14" s="8" customFormat="1" ht="37.5" x14ac:dyDescent="0.25">
      <c r="A4" s="39" t="s">
        <v>34</v>
      </c>
      <c r="B4" s="39" t="s">
        <v>35</v>
      </c>
      <c r="C4" s="40" t="s">
        <v>5</v>
      </c>
      <c r="D4" s="40" t="s">
        <v>37</v>
      </c>
      <c r="E4" s="40" t="s">
        <v>38</v>
      </c>
      <c r="F4" s="40" t="s">
        <v>69</v>
      </c>
      <c r="G4" s="40" t="s">
        <v>70</v>
      </c>
      <c r="H4" s="40" t="s">
        <v>71</v>
      </c>
      <c r="I4" s="40" t="s">
        <v>72</v>
      </c>
      <c r="J4" s="40" t="s">
        <v>73</v>
      </c>
      <c r="K4" s="40" t="s">
        <v>74</v>
      </c>
      <c r="L4" s="41" t="s">
        <v>75</v>
      </c>
      <c r="M4" s="41" t="s">
        <v>77</v>
      </c>
      <c r="N4" s="42" t="s">
        <v>76</v>
      </c>
    </row>
    <row r="5" spans="1:14" s="9" customFormat="1" x14ac:dyDescent="0.25">
      <c r="A5" s="43" t="s">
        <v>288</v>
      </c>
      <c r="B5" s="44" t="s">
        <v>748</v>
      </c>
      <c r="C5" s="44" t="s">
        <v>749</v>
      </c>
      <c r="D5" s="45" t="s">
        <v>750</v>
      </c>
      <c r="E5" s="46">
        <v>43718</v>
      </c>
      <c r="F5" s="58" t="s">
        <v>49</v>
      </c>
      <c r="G5" s="58" t="s">
        <v>303</v>
      </c>
      <c r="H5" s="47" t="s">
        <v>304</v>
      </c>
      <c r="I5" s="49" t="s">
        <v>155</v>
      </c>
      <c r="J5" s="49">
        <v>100</v>
      </c>
      <c r="K5" s="49" t="s">
        <v>305</v>
      </c>
      <c r="L5" s="97">
        <v>375</v>
      </c>
      <c r="M5" s="97">
        <v>375</v>
      </c>
      <c r="N5" s="98">
        <v>3</v>
      </c>
    </row>
    <row r="6" spans="1:14" s="9" customFormat="1" x14ac:dyDescent="0.25">
      <c r="A6" s="43" t="s">
        <v>289</v>
      </c>
      <c r="B6" s="44" t="s">
        <v>751</v>
      </c>
      <c r="C6" s="44" t="s">
        <v>945</v>
      </c>
      <c r="D6" s="45" t="s">
        <v>297</v>
      </c>
      <c r="E6" s="46">
        <v>44615</v>
      </c>
      <c r="F6" s="58" t="s">
        <v>49</v>
      </c>
      <c r="G6" s="47" t="s">
        <v>306</v>
      </c>
      <c r="H6" s="47" t="s">
        <v>307</v>
      </c>
      <c r="I6" s="49" t="s">
        <v>247</v>
      </c>
      <c r="J6" s="49">
        <v>60</v>
      </c>
      <c r="K6" s="49" t="s">
        <v>305</v>
      </c>
      <c r="L6" s="97">
        <v>375</v>
      </c>
      <c r="M6" s="97">
        <v>375</v>
      </c>
      <c r="N6" s="98">
        <v>2</v>
      </c>
    </row>
    <row r="7" spans="1:14" s="9" customFormat="1" x14ac:dyDescent="0.25">
      <c r="A7" s="43" t="s">
        <v>290</v>
      </c>
      <c r="B7" s="51" t="s">
        <v>752</v>
      </c>
      <c r="C7" s="44" t="s">
        <v>753</v>
      </c>
      <c r="D7" s="45" t="s">
        <v>298</v>
      </c>
      <c r="E7" s="46">
        <v>44432</v>
      </c>
      <c r="F7" s="58" t="s">
        <v>49</v>
      </c>
      <c r="G7" s="47" t="s">
        <v>572</v>
      </c>
      <c r="H7" s="47" t="s">
        <v>573</v>
      </c>
      <c r="I7" s="48" t="s">
        <v>155</v>
      </c>
      <c r="J7" s="49">
        <v>150</v>
      </c>
      <c r="K7" s="49" t="s">
        <v>52</v>
      </c>
      <c r="L7" s="97">
        <v>525</v>
      </c>
      <c r="M7" s="97">
        <v>375</v>
      </c>
      <c r="N7" s="98">
        <v>2</v>
      </c>
    </row>
    <row r="8" spans="1:14" s="9" customFormat="1" ht="25" x14ac:dyDescent="0.25">
      <c r="A8" s="43" t="s">
        <v>291</v>
      </c>
      <c r="B8" s="44" t="s">
        <v>754</v>
      </c>
      <c r="C8" s="44" t="s">
        <v>946</v>
      </c>
      <c r="D8" s="45" t="s">
        <v>299</v>
      </c>
      <c r="E8" s="46">
        <v>43907</v>
      </c>
      <c r="F8" s="58" t="s">
        <v>49</v>
      </c>
      <c r="G8" s="47" t="s">
        <v>67</v>
      </c>
      <c r="H8" s="47" t="s">
        <v>309</v>
      </c>
      <c r="I8" s="49" t="s">
        <v>155</v>
      </c>
      <c r="J8" s="49">
        <v>100</v>
      </c>
      <c r="K8" s="49" t="s">
        <v>45</v>
      </c>
      <c r="L8" s="97">
        <v>325</v>
      </c>
      <c r="M8" s="97">
        <v>375</v>
      </c>
      <c r="N8" s="98">
        <v>2</v>
      </c>
    </row>
    <row r="9" spans="1:14" s="9" customFormat="1" ht="25" x14ac:dyDescent="0.25">
      <c r="A9" s="43" t="s">
        <v>292</v>
      </c>
      <c r="B9" s="44" t="s">
        <v>755</v>
      </c>
      <c r="C9" s="44" t="s">
        <v>947</v>
      </c>
      <c r="D9" s="45" t="s">
        <v>300</v>
      </c>
      <c r="E9" s="49">
        <v>44654</v>
      </c>
      <c r="F9" s="45" t="s">
        <v>138</v>
      </c>
      <c r="G9" s="47" t="s">
        <v>310</v>
      </c>
      <c r="H9" s="47" t="s">
        <v>311</v>
      </c>
      <c r="I9" s="49" t="s">
        <v>155</v>
      </c>
      <c r="J9" s="49">
        <v>100</v>
      </c>
      <c r="K9" s="49" t="s">
        <v>45</v>
      </c>
      <c r="L9" s="97">
        <v>425</v>
      </c>
      <c r="M9" s="97">
        <v>375</v>
      </c>
      <c r="N9" s="98">
        <v>2</v>
      </c>
    </row>
    <row r="10" spans="1:14" s="9" customFormat="1" x14ac:dyDescent="0.25">
      <c r="A10" s="43" t="s">
        <v>293</v>
      </c>
      <c r="B10" s="44" t="s">
        <v>756</v>
      </c>
      <c r="C10" s="44" t="s">
        <v>757</v>
      </c>
      <c r="D10" s="45" t="s">
        <v>301</v>
      </c>
      <c r="E10" s="49">
        <v>44638</v>
      </c>
      <c r="F10" s="58" t="s">
        <v>49</v>
      </c>
      <c r="G10" s="47" t="s">
        <v>312</v>
      </c>
      <c r="H10" s="47" t="s">
        <v>313</v>
      </c>
      <c r="I10" s="49" t="s">
        <v>155</v>
      </c>
      <c r="J10" s="49">
        <v>50</v>
      </c>
      <c r="K10" s="49" t="s">
        <v>52</v>
      </c>
      <c r="L10" s="97">
        <v>375</v>
      </c>
      <c r="M10" s="97">
        <v>375</v>
      </c>
      <c r="N10" s="98">
        <v>2</v>
      </c>
    </row>
    <row r="11" spans="1:14" s="9" customFormat="1" x14ac:dyDescent="0.25">
      <c r="A11" s="43" t="s">
        <v>294</v>
      </c>
      <c r="B11" s="44" t="s">
        <v>758</v>
      </c>
      <c r="C11" s="44" t="s">
        <v>759</v>
      </c>
      <c r="D11" s="45" t="s">
        <v>760</v>
      </c>
      <c r="E11" s="46">
        <v>43952</v>
      </c>
      <c r="F11" s="58" t="s">
        <v>49</v>
      </c>
      <c r="G11" s="47" t="s">
        <v>578</v>
      </c>
      <c r="H11" s="47"/>
      <c r="I11" s="49" t="s">
        <v>155</v>
      </c>
      <c r="J11" s="49">
        <v>125</v>
      </c>
      <c r="K11" s="49" t="s">
        <v>45</v>
      </c>
      <c r="L11" s="97">
        <v>375</v>
      </c>
      <c r="M11" s="97">
        <v>375</v>
      </c>
      <c r="N11" s="98">
        <v>2</v>
      </c>
    </row>
    <row r="12" spans="1:14" s="9" customFormat="1" ht="25" x14ac:dyDescent="0.25">
      <c r="A12" s="43" t="s">
        <v>295</v>
      </c>
      <c r="B12" s="44" t="s">
        <v>948</v>
      </c>
      <c r="C12" s="44" t="s">
        <v>949</v>
      </c>
      <c r="D12" s="45" t="s">
        <v>302</v>
      </c>
      <c r="E12" s="46">
        <v>44663</v>
      </c>
      <c r="F12" s="58" t="s">
        <v>49</v>
      </c>
      <c r="G12" s="47" t="s">
        <v>308</v>
      </c>
      <c r="H12" s="47" t="s">
        <v>314</v>
      </c>
      <c r="I12" s="49" t="s">
        <v>247</v>
      </c>
      <c r="J12" s="49">
        <v>100</v>
      </c>
      <c r="K12" s="49" t="s">
        <v>52</v>
      </c>
      <c r="L12" s="97">
        <v>375</v>
      </c>
      <c r="M12" s="97">
        <v>375</v>
      </c>
      <c r="N12" s="98">
        <v>2</v>
      </c>
    </row>
    <row r="13" spans="1:14" s="9" customFormat="1" x14ac:dyDescent="0.25">
      <c r="A13" s="43" t="s">
        <v>296</v>
      </c>
      <c r="B13" s="44" t="s">
        <v>762</v>
      </c>
      <c r="C13" s="44" t="s">
        <v>763</v>
      </c>
      <c r="D13" s="45" t="s">
        <v>302</v>
      </c>
      <c r="E13" s="46">
        <v>44663</v>
      </c>
      <c r="F13" s="58" t="s">
        <v>49</v>
      </c>
      <c r="G13" s="47" t="s">
        <v>315</v>
      </c>
      <c r="H13" s="47" t="s">
        <v>316</v>
      </c>
      <c r="I13" s="48" t="s">
        <v>338</v>
      </c>
      <c r="J13" s="49">
        <v>300</v>
      </c>
      <c r="K13" s="49" t="s">
        <v>52</v>
      </c>
      <c r="L13" s="97">
        <v>550</v>
      </c>
      <c r="M13" s="97">
        <v>425</v>
      </c>
      <c r="N13" s="98">
        <v>2</v>
      </c>
    </row>
    <row r="14" spans="1:14" s="9" customFormat="1" x14ac:dyDescent="0.25">
      <c r="A14" s="61" t="s">
        <v>764</v>
      </c>
      <c r="B14" s="63" t="s">
        <v>761</v>
      </c>
      <c r="C14" s="63" t="s">
        <v>763</v>
      </c>
      <c r="D14" s="64" t="s">
        <v>302</v>
      </c>
      <c r="E14" s="65">
        <v>44663</v>
      </c>
      <c r="F14" s="59" t="s">
        <v>49</v>
      </c>
      <c r="G14" s="50" t="s">
        <v>379</v>
      </c>
      <c r="H14" s="50"/>
      <c r="I14" s="60" t="s">
        <v>155</v>
      </c>
      <c r="J14" s="60">
        <v>150</v>
      </c>
      <c r="K14" s="60" t="s">
        <v>45</v>
      </c>
      <c r="L14" s="120">
        <v>375</v>
      </c>
      <c r="M14" s="120">
        <v>375</v>
      </c>
      <c r="N14" s="121">
        <v>2</v>
      </c>
    </row>
    <row r="15" spans="1:14" ht="20.149999999999999" customHeight="1" x14ac:dyDescent="0.25">
      <c r="A15" s="265" t="s">
        <v>286</v>
      </c>
      <c r="B15" s="265"/>
      <c r="C15" s="265"/>
      <c r="D15" s="265"/>
      <c r="E15" s="265"/>
      <c r="F15" s="265"/>
      <c r="G15" s="265"/>
      <c r="H15" s="265"/>
      <c r="I15" s="265"/>
      <c r="J15" s="265"/>
      <c r="K15" s="265"/>
      <c r="L15" s="56">
        <f>SUM(L5:L14)</f>
        <v>4075</v>
      </c>
      <c r="M15" s="56">
        <f>SUM(M5:M14)</f>
        <v>3800</v>
      </c>
      <c r="N15" s="131"/>
    </row>
    <row r="16" spans="1:14" ht="20.149999999999999" customHeight="1" x14ac:dyDescent="0.25">
      <c r="A16" s="258"/>
      <c r="B16" s="258"/>
      <c r="C16" s="258"/>
      <c r="D16" s="258"/>
      <c r="E16" s="258"/>
      <c r="F16" s="258"/>
      <c r="G16" s="258"/>
      <c r="H16" s="258"/>
      <c r="I16" s="258"/>
      <c r="J16" s="258"/>
      <c r="K16" s="258"/>
      <c r="L16" s="258"/>
      <c r="M16" s="258"/>
      <c r="N16" s="258"/>
    </row>
  </sheetData>
  <sheetProtection selectLockedCells="1"/>
  <mergeCells count="6">
    <mergeCell ref="A3:B3"/>
    <mergeCell ref="C3:N3"/>
    <mergeCell ref="A15:K15"/>
    <mergeCell ref="A16:N16"/>
    <mergeCell ref="A1:N1"/>
    <mergeCell ref="A2:N2"/>
  </mergeCells>
  <pageMargins left="0.25" right="0.25" top="0.5" bottom="0.5" header="0.5" footer="0.5"/>
  <pageSetup paperSize="5" scale="91" fitToHeight="0" orientation="landscape"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19"/>
  <sheetViews>
    <sheetView showGridLines="0" zoomScaleNormal="100" workbookViewId="0">
      <selection activeCell="N18" sqref="N18"/>
    </sheetView>
  </sheetViews>
  <sheetFormatPr defaultColWidth="9.1796875" defaultRowHeight="12.5" x14ac:dyDescent="0.25"/>
  <cols>
    <col min="1" max="1" width="12.7265625" style="7" customWidth="1"/>
    <col min="2" max="2" width="23.7265625" style="7" customWidth="1"/>
    <col min="3" max="3" width="20.7265625" style="7" customWidth="1"/>
    <col min="4" max="4" width="18.1796875" style="7" bestFit="1" customWidth="1"/>
    <col min="5" max="5" width="6.7265625" style="7" customWidth="1"/>
    <col min="6" max="6" width="12.7265625" style="7" customWidth="1"/>
    <col min="7" max="7" width="20.7265625" style="7" customWidth="1"/>
    <col min="8" max="8" width="15.54296875" style="7" customWidth="1"/>
    <col min="9" max="9" width="9.7265625" style="7" customWidth="1"/>
    <col min="10" max="10" width="6.7265625" style="7" customWidth="1"/>
    <col min="11" max="11" width="9.1796875" style="7"/>
    <col min="12" max="12" width="12.7265625" style="7" customWidth="1"/>
    <col min="13" max="14" width="14.7265625" style="7" customWidth="1"/>
    <col min="15" max="15" width="9.1796875" style="173"/>
    <col min="16" max="16384" width="9.1796875" style="7"/>
  </cols>
  <sheetData>
    <row r="1" spans="1:15" ht="20.149999999999999" customHeight="1" x14ac:dyDescent="0.25">
      <c r="A1" s="259" t="str">
        <f>References!A1</f>
        <v>112-22 STATEWIDE FACILITY GENERATOR MAINTENANCE AND SERVICE  03/26/2021</v>
      </c>
      <c r="B1" s="259"/>
      <c r="C1" s="259"/>
      <c r="D1" s="259"/>
      <c r="E1" s="259"/>
      <c r="F1" s="259"/>
      <c r="G1" s="259"/>
      <c r="H1" s="259"/>
      <c r="I1" s="259"/>
      <c r="J1" s="259"/>
      <c r="K1" s="259"/>
      <c r="L1" s="259"/>
      <c r="M1" s="259"/>
      <c r="N1" s="259"/>
    </row>
    <row r="2" spans="1:15" ht="20.149999999999999" customHeight="1" x14ac:dyDescent="0.25">
      <c r="A2" s="259" t="s">
        <v>318</v>
      </c>
      <c r="B2" s="259"/>
      <c r="C2" s="259"/>
      <c r="D2" s="259"/>
      <c r="E2" s="259"/>
      <c r="F2" s="259"/>
      <c r="G2" s="259"/>
      <c r="H2" s="259"/>
      <c r="I2" s="259"/>
      <c r="J2" s="259"/>
      <c r="K2" s="259"/>
      <c r="L2" s="259"/>
      <c r="M2" s="259"/>
      <c r="N2" s="259"/>
    </row>
    <row r="3" spans="1:15" ht="20.149999999999999" customHeight="1" x14ac:dyDescent="0.25">
      <c r="A3" s="260" t="s">
        <v>0</v>
      </c>
      <c r="B3" s="261"/>
      <c r="C3" s="262" t="str">
        <f>IF(References!B10 = "", "", References!B10)</f>
        <v>Buckeye Power Sales</v>
      </c>
      <c r="D3" s="263"/>
      <c r="E3" s="263"/>
      <c r="F3" s="263"/>
      <c r="G3" s="263"/>
      <c r="H3" s="263"/>
      <c r="I3" s="263"/>
      <c r="J3" s="263"/>
      <c r="K3" s="263"/>
      <c r="L3" s="263"/>
      <c r="M3" s="263"/>
      <c r="N3" s="264"/>
    </row>
    <row r="4" spans="1:15" s="8" customFormat="1" ht="37.5" x14ac:dyDescent="0.25">
      <c r="A4" s="39" t="s">
        <v>34</v>
      </c>
      <c r="B4" s="39" t="s">
        <v>35</v>
      </c>
      <c r="C4" s="40" t="s">
        <v>5</v>
      </c>
      <c r="D4" s="40" t="s">
        <v>37</v>
      </c>
      <c r="E4" s="40" t="s">
        <v>38</v>
      </c>
      <c r="F4" s="40" t="s">
        <v>69</v>
      </c>
      <c r="G4" s="40" t="s">
        <v>70</v>
      </c>
      <c r="H4" s="40" t="s">
        <v>71</v>
      </c>
      <c r="I4" s="40" t="s">
        <v>72</v>
      </c>
      <c r="J4" s="40" t="s">
        <v>73</v>
      </c>
      <c r="K4" s="40" t="s">
        <v>74</v>
      </c>
      <c r="L4" s="41" t="s">
        <v>75</v>
      </c>
      <c r="M4" s="41" t="s">
        <v>77</v>
      </c>
      <c r="N4" s="42" t="s">
        <v>76</v>
      </c>
    </row>
    <row r="5" spans="1:15" s="9" customFormat="1" x14ac:dyDescent="0.25">
      <c r="A5" s="43" t="s">
        <v>321</v>
      </c>
      <c r="B5" s="44" t="s">
        <v>765</v>
      </c>
      <c r="C5" s="44" t="s">
        <v>950</v>
      </c>
      <c r="D5" s="45" t="s">
        <v>329</v>
      </c>
      <c r="E5" s="46">
        <v>44135</v>
      </c>
      <c r="F5" s="45" t="s">
        <v>49</v>
      </c>
      <c r="G5" s="94" t="s">
        <v>372</v>
      </c>
      <c r="H5" s="94">
        <v>79985</v>
      </c>
      <c r="I5" s="48" t="s">
        <v>155</v>
      </c>
      <c r="J5" s="49">
        <v>60</v>
      </c>
      <c r="K5" s="49" t="s">
        <v>45</v>
      </c>
      <c r="L5" s="97">
        <v>350</v>
      </c>
      <c r="M5" s="97">
        <v>375</v>
      </c>
      <c r="N5" s="98">
        <v>2</v>
      </c>
      <c r="O5" s="173"/>
    </row>
    <row r="6" spans="1:15" s="9" customFormat="1" ht="25" x14ac:dyDescent="0.25">
      <c r="A6" s="43" t="s">
        <v>322</v>
      </c>
      <c r="B6" s="44" t="s">
        <v>766</v>
      </c>
      <c r="C6" s="44" t="s">
        <v>330</v>
      </c>
      <c r="D6" s="45" t="s">
        <v>331</v>
      </c>
      <c r="E6" s="46">
        <v>44125</v>
      </c>
      <c r="F6" s="45" t="s">
        <v>49</v>
      </c>
      <c r="G6" s="94" t="s">
        <v>422</v>
      </c>
      <c r="H6" s="94" t="s">
        <v>584</v>
      </c>
      <c r="I6" s="48" t="s">
        <v>338</v>
      </c>
      <c r="J6" s="49">
        <v>200</v>
      </c>
      <c r="K6" s="49" t="s">
        <v>45</v>
      </c>
      <c r="L6" s="97">
        <v>600</v>
      </c>
      <c r="M6" s="97">
        <v>375</v>
      </c>
      <c r="N6" s="98">
        <v>2</v>
      </c>
      <c r="O6" s="173"/>
    </row>
    <row r="7" spans="1:15" s="9" customFormat="1" ht="25" x14ac:dyDescent="0.25">
      <c r="A7" s="43" t="s">
        <v>323</v>
      </c>
      <c r="B7" s="44" t="s">
        <v>320</v>
      </c>
      <c r="C7" s="44" t="s">
        <v>330</v>
      </c>
      <c r="D7" s="45" t="s">
        <v>331</v>
      </c>
      <c r="E7" s="46">
        <v>44125</v>
      </c>
      <c r="F7" s="45" t="s">
        <v>49</v>
      </c>
      <c r="G7" s="94" t="s">
        <v>574</v>
      </c>
      <c r="H7" s="94">
        <v>396803</v>
      </c>
      <c r="I7" s="49" t="s">
        <v>78</v>
      </c>
      <c r="J7" s="49">
        <v>31</v>
      </c>
      <c r="K7" s="49" t="s">
        <v>45</v>
      </c>
      <c r="L7" s="97">
        <v>325</v>
      </c>
      <c r="M7" s="97">
        <v>375</v>
      </c>
      <c r="N7" s="98">
        <v>2</v>
      </c>
      <c r="O7" s="173"/>
    </row>
    <row r="8" spans="1:15" s="9" customFormat="1" x14ac:dyDescent="0.25">
      <c r="A8" s="43" t="s">
        <v>324</v>
      </c>
      <c r="B8" s="44" t="s">
        <v>767</v>
      </c>
      <c r="C8" s="44" t="s">
        <v>951</v>
      </c>
      <c r="D8" s="45" t="s">
        <v>333</v>
      </c>
      <c r="E8" s="46">
        <v>44021</v>
      </c>
      <c r="F8" s="45" t="s">
        <v>133</v>
      </c>
      <c r="G8" s="94" t="s">
        <v>336</v>
      </c>
      <c r="H8" s="94" t="s">
        <v>337</v>
      </c>
      <c r="I8" s="48" t="s">
        <v>836</v>
      </c>
      <c r="J8" s="49">
        <v>15</v>
      </c>
      <c r="K8" s="49" t="s">
        <v>45</v>
      </c>
      <c r="L8" s="97">
        <v>300</v>
      </c>
      <c r="M8" s="97">
        <v>375</v>
      </c>
      <c r="N8" s="98">
        <v>2</v>
      </c>
      <c r="O8" s="173"/>
    </row>
    <row r="9" spans="1:15" s="9" customFormat="1" x14ac:dyDescent="0.25">
      <c r="A9" s="43" t="s">
        <v>325</v>
      </c>
      <c r="B9" s="44" t="s">
        <v>768</v>
      </c>
      <c r="C9" s="44" t="s">
        <v>334</v>
      </c>
      <c r="D9" s="45" t="s">
        <v>769</v>
      </c>
      <c r="E9" s="46">
        <v>44064</v>
      </c>
      <c r="F9" s="45" t="s">
        <v>43</v>
      </c>
      <c r="G9" s="94">
        <v>43903</v>
      </c>
      <c r="H9" s="94">
        <v>4174817</v>
      </c>
      <c r="I9" s="49" t="s">
        <v>78</v>
      </c>
      <c r="J9" s="49">
        <v>15</v>
      </c>
      <c r="K9" s="49" t="s">
        <v>45</v>
      </c>
      <c r="L9" s="97">
        <v>300</v>
      </c>
      <c r="M9" s="97">
        <v>375</v>
      </c>
      <c r="N9" s="98">
        <v>2</v>
      </c>
      <c r="O9" s="173"/>
    </row>
    <row r="10" spans="1:15" s="9" customFormat="1" x14ac:dyDescent="0.25">
      <c r="A10" s="43" t="s">
        <v>326</v>
      </c>
      <c r="B10" s="44" t="s">
        <v>770</v>
      </c>
      <c r="C10" s="44" t="s">
        <v>952</v>
      </c>
      <c r="D10" s="45" t="s">
        <v>771</v>
      </c>
      <c r="E10" s="46">
        <v>44024</v>
      </c>
      <c r="F10" s="45" t="s">
        <v>43</v>
      </c>
      <c r="G10" s="94">
        <v>43903</v>
      </c>
      <c r="H10" s="94">
        <v>4174816</v>
      </c>
      <c r="I10" s="49" t="s">
        <v>78</v>
      </c>
      <c r="J10" s="49">
        <v>15</v>
      </c>
      <c r="K10" s="49" t="s">
        <v>45</v>
      </c>
      <c r="L10" s="97">
        <v>300</v>
      </c>
      <c r="M10" s="97">
        <v>375</v>
      </c>
      <c r="N10" s="98">
        <v>2</v>
      </c>
      <c r="O10" s="173"/>
    </row>
    <row r="11" spans="1:15" s="9" customFormat="1" x14ac:dyDescent="0.25">
      <c r="A11" s="43" t="s">
        <v>327</v>
      </c>
      <c r="B11" s="44" t="s">
        <v>772</v>
      </c>
      <c r="C11" s="44" t="s">
        <v>953</v>
      </c>
      <c r="D11" s="45" t="s">
        <v>773</v>
      </c>
      <c r="E11" s="46">
        <v>44080</v>
      </c>
      <c r="F11" s="45" t="s">
        <v>43</v>
      </c>
      <c r="G11" s="94">
        <v>43903</v>
      </c>
      <c r="H11" s="94">
        <v>4174821</v>
      </c>
      <c r="I11" s="49" t="s">
        <v>78</v>
      </c>
      <c r="J11" s="49">
        <v>15</v>
      </c>
      <c r="K11" s="49" t="s">
        <v>45</v>
      </c>
      <c r="L11" s="97">
        <v>300</v>
      </c>
      <c r="M11" s="97">
        <v>375</v>
      </c>
      <c r="N11" s="98">
        <v>2</v>
      </c>
      <c r="O11" s="173"/>
    </row>
    <row r="12" spans="1:15" s="9" customFormat="1" x14ac:dyDescent="0.25">
      <c r="A12" s="43" t="s">
        <v>328</v>
      </c>
      <c r="B12" s="44" t="s">
        <v>774</v>
      </c>
      <c r="C12" s="44" t="s">
        <v>954</v>
      </c>
      <c r="D12" s="45" t="s">
        <v>335</v>
      </c>
      <c r="E12" s="46">
        <v>44077</v>
      </c>
      <c r="F12" s="45" t="s">
        <v>49</v>
      </c>
      <c r="G12" s="94" t="s">
        <v>782</v>
      </c>
      <c r="H12" s="94">
        <v>328743</v>
      </c>
      <c r="I12" s="48" t="s">
        <v>338</v>
      </c>
      <c r="J12" s="49">
        <v>250</v>
      </c>
      <c r="K12" s="49" t="s">
        <v>52</v>
      </c>
      <c r="L12" s="97">
        <v>550</v>
      </c>
      <c r="M12" s="97">
        <v>375</v>
      </c>
      <c r="N12" s="98">
        <v>2</v>
      </c>
      <c r="O12" s="173"/>
    </row>
    <row r="13" spans="1:15" s="9" customFormat="1" ht="25" x14ac:dyDescent="0.25">
      <c r="A13" s="43" t="s">
        <v>370</v>
      </c>
      <c r="B13" s="44" t="s">
        <v>775</v>
      </c>
      <c r="C13" s="44" t="s">
        <v>776</v>
      </c>
      <c r="D13" s="45" t="s">
        <v>371</v>
      </c>
      <c r="E13" s="46">
        <v>44117</v>
      </c>
      <c r="F13" s="45" t="s">
        <v>43</v>
      </c>
      <c r="G13" s="94" t="s">
        <v>394</v>
      </c>
      <c r="H13" s="94" t="s">
        <v>395</v>
      </c>
      <c r="I13" s="48" t="s">
        <v>338</v>
      </c>
      <c r="J13" s="49">
        <v>150</v>
      </c>
      <c r="K13" s="49" t="s">
        <v>45</v>
      </c>
      <c r="L13" s="97">
        <v>400</v>
      </c>
      <c r="M13" s="97">
        <v>375</v>
      </c>
      <c r="N13" s="98">
        <v>2</v>
      </c>
      <c r="O13" s="173"/>
    </row>
    <row r="14" spans="1:15" s="9" customFormat="1" x14ac:dyDescent="0.25">
      <c r="A14" s="43" t="s">
        <v>777</v>
      </c>
      <c r="B14" s="44" t="s">
        <v>778</v>
      </c>
      <c r="C14" s="44" t="s">
        <v>955</v>
      </c>
      <c r="D14" s="45" t="s">
        <v>332</v>
      </c>
      <c r="E14" s="46">
        <v>44128</v>
      </c>
      <c r="F14" s="45" t="s">
        <v>138</v>
      </c>
      <c r="G14" s="94" t="s">
        <v>575</v>
      </c>
      <c r="H14" s="94" t="s">
        <v>576</v>
      </c>
      <c r="I14" s="48" t="s">
        <v>414</v>
      </c>
      <c r="J14" s="49">
        <v>350</v>
      </c>
      <c r="K14" s="60" t="s">
        <v>45</v>
      </c>
      <c r="L14" s="97">
        <v>850</v>
      </c>
      <c r="M14" s="97">
        <v>425</v>
      </c>
      <c r="N14" s="98">
        <v>2</v>
      </c>
      <c r="O14" s="173"/>
    </row>
    <row r="15" spans="1:15" s="9" customFormat="1" x14ac:dyDescent="0.25">
      <c r="A15" s="61" t="s">
        <v>779</v>
      </c>
      <c r="B15" s="63" t="s">
        <v>780</v>
      </c>
      <c r="C15" s="63" t="s">
        <v>956</v>
      </c>
      <c r="D15" s="64" t="s">
        <v>329</v>
      </c>
      <c r="E15" s="65">
        <v>44127</v>
      </c>
      <c r="F15" s="64" t="s">
        <v>49</v>
      </c>
      <c r="G15" s="66" t="s">
        <v>785</v>
      </c>
      <c r="H15" s="66" t="s">
        <v>836</v>
      </c>
      <c r="I15" s="40" t="s">
        <v>338</v>
      </c>
      <c r="J15" s="60">
        <v>180</v>
      </c>
      <c r="K15" s="60" t="s">
        <v>45</v>
      </c>
      <c r="L15" s="120">
        <v>575</v>
      </c>
      <c r="M15" s="120">
        <v>375</v>
      </c>
      <c r="N15" s="121">
        <v>2</v>
      </c>
      <c r="O15" s="173"/>
    </row>
    <row r="16" spans="1:15" s="9" customFormat="1" x14ac:dyDescent="0.25">
      <c r="A16" s="61" t="s">
        <v>781</v>
      </c>
      <c r="B16" s="63" t="s">
        <v>780</v>
      </c>
      <c r="C16" s="63" t="s">
        <v>956</v>
      </c>
      <c r="D16" s="64" t="s">
        <v>329</v>
      </c>
      <c r="E16" s="65">
        <v>44127</v>
      </c>
      <c r="F16" s="64" t="s">
        <v>49</v>
      </c>
      <c r="G16" s="66" t="s">
        <v>786</v>
      </c>
      <c r="H16" s="66" t="s">
        <v>836</v>
      </c>
      <c r="I16" s="40" t="s">
        <v>338</v>
      </c>
      <c r="J16" s="60">
        <v>350</v>
      </c>
      <c r="K16" s="60" t="s">
        <v>45</v>
      </c>
      <c r="L16" s="120">
        <v>900</v>
      </c>
      <c r="M16" s="120">
        <v>425</v>
      </c>
      <c r="N16" s="121">
        <v>2</v>
      </c>
      <c r="O16" s="173"/>
    </row>
    <row r="17" spans="1:15" s="9" customFormat="1" ht="25" x14ac:dyDescent="0.25">
      <c r="A17" s="151" t="s">
        <v>1253</v>
      </c>
      <c r="B17" s="152" t="s">
        <v>319</v>
      </c>
      <c r="C17" s="152" t="s">
        <v>330</v>
      </c>
      <c r="D17" s="153" t="s">
        <v>331</v>
      </c>
      <c r="E17" s="154">
        <v>44125</v>
      </c>
      <c r="F17" s="153" t="s">
        <v>49</v>
      </c>
      <c r="G17" s="174" t="s">
        <v>422</v>
      </c>
      <c r="H17" s="174" t="s">
        <v>1254</v>
      </c>
      <c r="I17" s="175" t="s">
        <v>338</v>
      </c>
      <c r="J17" s="158">
        <v>200</v>
      </c>
      <c r="K17" s="158" t="s">
        <v>45</v>
      </c>
      <c r="L17" s="150">
        <v>600</v>
      </c>
      <c r="M17" s="150">
        <v>375</v>
      </c>
      <c r="N17" s="176">
        <v>2</v>
      </c>
      <c r="O17" s="173" t="s">
        <v>1257</v>
      </c>
    </row>
    <row r="18" spans="1:15" ht="20.149999999999999" customHeight="1" x14ac:dyDescent="0.25">
      <c r="A18" s="265" t="s">
        <v>317</v>
      </c>
      <c r="B18" s="265"/>
      <c r="C18" s="265"/>
      <c r="D18" s="265"/>
      <c r="E18" s="265"/>
      <c r="F18" s="265"/>
      <c r="G18" s="265"/>
      <c r="H18" s="265"/>
      <c r="I18" s="265"/>
      <c r="J18" s="265"/>
      <c r="K18" s="265"/>
      <c r="L18" s="56">
        <f>SUM(L5:L17)</f>
        <v>6350</v>
      </c>
      <c r="M18" s="56">
        <f>SUM(M5:M17)</f>
        <v>4975</v>
      </c>
      <c r="N18" s="131"/>
    </row>
    <row r="19" spans="1:15" ht="20.149999999999999" customHeight="1" x14ac:dyDescent="0.25">
      <c r="A19" s="258"/>
      <c r="B19" s="258"/>
      <c r="C19" s="258"/>
      <c r="D19" s="258"/>
      <c r="E19" s="258"/>
      <c r="F19" s="258"/>
      <c r="G19" s="258"/>
      <c r="H19" s="258"/>
      <c r="I19" s="258"/>
      <c r="J19" s="258"/>
      <c r="K19" s="258"/>
      <c r="L19" s="258"/>
      <c r="M19" s="258"/>
      <c r="N19" s="258"/>
    </row>
  </sheetData>
  <sheetProtection selectLockedCells="1"/>
  <mergeCells count="6">
    <mergeCell ref="A3:B3"/>
    <mergeCell ref="C3:N3"/>
    <mergeCell ref="A18:K18"/>
    <mergeCell ref="A19:N19"/>
    <mergeCell ref="A1:N1"/>
    <mergeCell ref="A2:N2"/>
  </mergeCells>
  <phoneticPr fontId="49" type="noConversion"/>
  <pageMargins left="0.25" right="0.25" top="0.5" bottom="0.5" header="0.5" footer="0.5"/>
  <pageSetup paperSize="5" scale="91" fitToHeight="0" orientation="landscape"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showGridLines="0" zoomScaleNormal="100" workbookViewId="0">
      <selection activeCell="I11" sqref="I11"/>
    </sheetView>
  </sheetViews>
  <sheetFormatPr defaultRowHeight="12.5" x14ac:dyDescent="0.25"/>
  <cols>
    <col min="1" max="4" width="30.7265625" customWidth="1"/>
    <col min="5" max="5" width="20.7265625" customWidth="1"/>
    <col min="6" max="6" width="12.7265625" customWidth="1"/>
  </cols>
  <sheetData>
    <row r="1" spans="1:6" s="2" customFormat="1" ht="20.149999999999999" customHeight="1" x14ac:dyDescent="0.25">
      <c r="A1" s="189" t="s">
        <v>806</v>
      </c>
      <c r="B1" s="190"/>
      <c r="C1" s="190"/>
      <c r="D1" s="190"/>
      <c r="E1" s="190"/>
      <c r="F1" s="191"/>
    </row>
    <row r="2" spans="1:6" s="2" customFormat="1" ht="20.149999999999999" customHeight="1" x14ac:dyDescent="0.25">
      <c r="A2" s="183" t="s">
        <v>19</v>
      </c>
      <c r="B2" s="184"/>
      <c r="C2" s="184"/>
      <c r="D2" s="184"/>
      <c r="E2" s="184"/>
      <c r="F2" s="185"/>
    </row>
    <row r="3" spans="1:6" s="2" customFormat="1" ht="20.149999999999999" customHeight="1" x14ac:dyDescent="0.25">
      <c r="A3" s="32" t="s">
        <v>0</v>
      </c>
      <c r="B3" s="186" t="s">
        <v>957</v>
      </c>
      <c r="C3" s="187"/>
      <c r="D3" s="187"/>
      <c r="E3" s="187"/>
      <c r="F3" s="188"/>
    </row>
    <row r="4" spans="1:6" s="2" customFormat="1" ht="30" customHeight="1" x14ac:dyDescent="0.25">
      <c r="A4" s="180" t="s">
        <v>807</v>
      </c>
      <c r="B4" s="181"/>
      <c r="C4" s="181"/>
      <c r="D4" s="181"/>
      <c r="E4" s="181"/>
      <c r="F4" s="182"/>
    </row>
    <row r="5" spans="1:6" ht="39" x14ac:dyDescent="0.25">
      <c r="A5" s="33" t="s">
        <v>6</v>
      </c>
      <c r="B5" s="33" t="s">
        <v>20</v>
      </c>
      <c r="C5" s="33" t="s">
        <v>21</v>
      </c>
      <c r="D5" s="33" t="s">
        <v>5</v>
      </c>
      <c r="E5" s="33" t="s">
        <v>22</v>
      </c>
      <c r="F5" s="33" t="s">
        <v>23</v>
      </c>
    </row>
    <row r="6" spans="1:6" x14ac:dyDescent="0.25">
      <c r="A6" s="3" t="s">
        <v>958</v>
      </c>
      <c r="B6" s="123" t="s">
        <v>959</v>
      </c>
      <c r="C6" s="3" t="s">
        <v>958</v>
      </c>
      <c r="D6" s="3" t="s">
        <v>960</v>
      </c>
      <c r="E6" s="4" t="s">
        <v>961</v>
      </c>
      <c r="F6" s="4">
        <v>8</v>
      </c>
    </row>
    <row r="7" spans="1:6" ht="25" x14ac:dyDescent="0.25">
      <c r="A7" s="3" t="s">
        <v>962</v>
      </c>
      <c r="B7" s="123" t="s">
        <v>963</v>
      </c>
      <c r="C7" s="3" t="s">
        <v>962</v>
      </c>
      <c r="D7" s="3" t="s">
        <v>964</v>
      </c>
      <c r="E7" s="4" t="s">
        <v>965</v>
      </c>
      <c r="F7" s="4">
        <v>5</v>
      </c>
    </row>
    <row r="8" spans="1:6" x14ac:dyDescent="0.25">
      <c r="A8" s="3" t="s">
        <v>966</v>
      </c>
      <c r="B8" s="123" t="s">
        <v>967</v>
      </c>
      <c r="C8" s="3" t="s">
        <v>968</v>
      </c>
      <c r="D8" s="3" t="s">
        <v>969</v>
      </c>
      <c r="E8" s="4" t="s">
        <v>970</v>
      </c>
      <c r="F8" s="4">
        <v>5</v>
      </c>
    </row>
    <row r="9" spans="1:6" ht="20.149999999999999" customHeight="1" x14ac:dyDescent="0.25">
      <c r="A9" s="35"/>
      <c r="B9" s="34"/>
      <c r="C9" s="34"/>
      <c r="D9" s="34"/>
      <c r="E9" s="34"/>
      <c r="F9" s="36"/>
    </row>
    <row r="10" spans="1:6" s="2" customFormat="1" ht="20.149999999999999" customHeight="1" x14ac:dyDescent="0.25">
      <c r="A10" s="32" t="s">
        <v>0</v>
      </c>
      <c r="B10" s="186" t="s">
        <v>1009</v>
      </c>
      <c r="C10" s="187"/>
      <c r="D10" s="187"/>
      <c r="E10" s="187"/>
      <c r="F10" s="188"/>
    </row>
    <row r="11" spans="1:6" s="2" customFormat="1" ht="30" customHeight="1" x14ac:dyDescent="0.25">
      <c r="A11" s="180" t="s">
        <v>807</v>
      </c>
      <c r="B11" s="181"/>
      <c r="C11" s="181"/>
      <c r="D11" s="181"/>
      <c r="E11" s="181"/>
      <c r="F11" s="182"/>
    </row>
    <row r="12" spans="1:6" ht="39" x14ac:dyDescent="0.25">
      <c r="A12" s="33" t="s">
        <v>6</v>
      </c>
      <c r="B12" s="33" t="s">
        <v>20</v>
      </c>
      <c r="C12" s="33" t="s">
        <v>21</v>
      </c>
      <c r="D12" s="33" t="s">
        <v>5</v>
      </c>
      <c r="E12" s="33" t="s">
        <v>22</v>
      </c>
      <c r="F12" s="33" t="s">
        <v>23</v>
      </c>
    </row>
    <row r="13" spans="1:6" x14ac:dyDescent="0.25">
      <c r="A13" s="3" t="s">
        <v>994</v>
      </c>
      <c r="B13" s="123" t="s">
        <v>995</v>
      </c>
      <c r="C13" s="3" t="s">
        <v>996</v>
      </c>
      <c r="D13" s="3" t="s">
        <v>997</v>
      </c>
      <c r="E13" s="4" t="s">
        <v>998</v>
      </c>
      <c r="F13" s="4">
        <v>22</v>
      </c>
    </row>
    <row r="14" spans="1:6" x14ac:dyDescent="0.25">
      <c r="A14" s="3" t="s">
        <v>999</v>
      </c>
      <c r="B14" s="123" t="s">
        <v>1000</v>
      </c>
      <c r="C14" s="3" t="s">
        <v>1001</v>
      </c>
      <c r="D14" s="3" t="s">
        <v>1002</v>
      </c>
      <c r="E14" s="4" t="s">
        <v>1003</v>
      </c>
      <c r="F14" s="4">
        <v>25</v>
      </c>
    </row>
    <row r="15" spans="1:6" x14ac:dyDescent="0.25">
      <c r="A15" s="3" t="s">
        <v>1004</v>
      </c>
      <c r="B15" s="123" t="s">
        <v>1005</v>
      </c>
      <c r="C15" s="3" t="s">
        <v>1006</v>
      </c>
      <c r="D15" s="3" t="s">
        <v>1007</v>
      </c>
      <c r="E15" s="4" t="s">
        <v>1008</v>
      </c>
      <c r="F15" s="4">
        <v>11</v>
      </c>
    </row>
    <row r="16" spans="1:6" ht="20.149999999999999" customHeight="1" x14ac:dyDescent="0.25">
      <c r="A16" s="35"/>
      <c r="B16" s="34"/>
      <c r="C16" s="34"/>
      <c r="D16" s="34"/>
      <c r="E16" s="34"/>
      <c r="F16" s="36"/>
    </row>
    <row r="17" spans="1:6" s="2" customFormat="1" ht="20.149999999999999" customHeight="1" x14ac:dyDescent="0.25">
      <c r="A17" s="32" t="s">
        <v>0</v>
      </c>
      <c r="B17" s="186" t="s">
        <v>1010</v>
      </c>
      <c r="C17" s="187"/>
      <c r="D17" s="187"/>
      <c r="E17" s="187"/>
      <c r="F17" s="188"/>
    </row>
    <row r="18" spans="1:6" s="2" customFormat="1" ht="30" customHeight="1" x14ac:dyDescent="0.25">
      <c r="A18" s="180" t="s">
        <v>807</v>
      </c>
      <c r="B18" s="181"/>
      <c r="C18" s="181"/>
      <c r="D18" s="181"/>
      <c r="E18" s="181"/>
      <c r="F18" s="182"/>
    </row>
    <row r="19" spans="1:6" ht="39" x14ac:dyDescent="0.25">
      <c r="A19" s="33" t="s">
        <v>6</v>
      </c>
      <c r="B19" s="33" t="s">
        <v>20</v>
      </c>
      <c r="C19" s="33" t="s">
        <v>21</v>
      </c>
      <c r="D19" s="33" t="s">
        <v>5</v>
      </c>
      <c r="E19" s="33" t="s">
        <v>22</v>
      </c>
      <c r="F19" s="33" t="s">
        <v>23</v>
      </c>
    </row>
    <row r="20" spans="1:6" ht="37.5" x14ac:dyDescent="0.25">
      <c r="A20" s="3" t="s">
        <v>1028</v>
      </c>
      <c r="B20" s="123" t="s">
        <v>1029</v>
      </c>
      <c r="C20" s="3" t="s">
        <v>1030</v>
      </c>
      <c r="D20" s="3" t="s">
        <v>1031</v>
      </c>
      <c r="E20" s="4" t="s">
        <v>1032</v>
      </c>
      <c r="F20" s="4"/>
    </row>
    <row r="21" spans="1:6" ht="37.5" x14ac:dyDescent="0.25">
      <c r="A21" s="3" t="s">
        <v>1033</v>
      </c>
      <c r="B21" s="123" t="s">
        <v>1034</v>
      </c>
      <c r="C21" s="3" t="s">
        <v>1035</v>
      </c>
      <c r="D21" s="3" t="s">
        <v>1036</v>
      </c>
      <c r="E21" s="4" t="s">
        <v>1037</v>
      </c>
      <c r="F21" s="4"/>
    </row>
    <row r="22" spans="1:6" ht="37.5" x14ac:dyDescent="0.25">
      <c r="A22" s="3" t="s">
        <v>1038</v>
      </c>
      <c r="B22" s="123" t="s">
        <v>1039</v>
      </c>
      <c r="C22" s="3" t="s">
        <v>1040</v>
      </c>
      <c r="D22" s="3" t="s">
        <v>1041</v>
      </c>
      <c r="E22" s="4" t="s">
        <v>1042</v>
      </c>
      <c r="F22" s="4"/>
    </row>
    <row r="23" spans="1:6" ht="20.149999999999999" customHeight="1" x14ac:dyDescent="0.25">
      <c r="A23" s="35"/>
      <c r="B23" s="34"/>
      <c r="C23" s="34"/>
      <c r="D23" s="34"/>
      <c r="E23" s="34"/>
      <c r="F23" s="36"/>
    </row>
    <row r="24" spans="1:6" s="2" customFormat="1" ht="20.149999999999999" customHeight="1" x14ac:dyDescent="0.25">
      <c r="A24" s="32" t="s">
        <v>0</v>
      </c>
      <c r="B24" s="186" t="s">
        <v>1011</v>
      </c>
      <c r="C24" s="187"/>
      <c r="D24" s="187"/>
      <c r="E24" s="187"/>
      <c r="F24" s="188"/>
    </row>
    <row r="25" spans="1:6" s="2" customFormat="1" ht="30" customHeight="1" x14ac:dyDescent="0.25">
      <c r="A25" s="180" t="s">
        <v>807</v>
      </c>
      <c r="B25" s="181"/>
      <c r="C25" s="181"/>
      <c r="D25" s="181"/>
      <c r="E25" s="181"/>
      <c r="F25" s="182"/>
    </row>
    <row r="26" spans="1:6" ht="39" x14ac:dyDescent="0.25">
      <c r="A26" s="33" t="s">
        <v>6</v>
      </c>
      <c r="B26" s="33" t="s">
        <v>20</v>
      </c>
      <c r="C26" s="33" t="s">
        <v>21</v>
      </c>
      <c r="D26" s="33" t="s">
        <v>5</v>
      </c>
      <c r="E26" s="33" t="s">
        <v>22</v>
      </c>
      <c r="F26" s="33" t="s">
        <v>23</v>
      </c>
    </row>
    <row r="27" spans="1:6" ht="25" x14ac:dyDescent="0.25">
      <c r="A27" s="3" t="s">
        <v>1012</v>
      </c>
      <c r="B27" s="123" t="s">
        <v>1013</v>
      </c>
      <c r="C27" s="3" t="s">
        <v>1014</v>
      </c>
      <c r="D27" s="3" t="s">
        <v>1015</v>
      </c>
      <c r="E27" s="4" t="s">
        <v>1016</v>
      </c>
      <c r="F27" s="4" t="s">
        <v>1017</v>
      </c>
    </row>
    <row r="28" spans="1:6" ht="25" x14ac:dyDescent="0.25">
      <c r="A28" s="3" t="s">
        <v>1018</v>
      </c>
      <c r="B28" s="123" t="s">
        <v>1019</v>
      </c>
      <c r="C28" s="3" t="s">
        <v>1020</v>
      </c>
      <c r="D28" s="3" t="s">
        <v>1021</v>
      </c>
      <c r="E28" s="4" t="s">
        <v>1022</v>
      </c>
      <c r="F28" s="4" t="s">
        <v>1017</v>
      </c>
    </row>
    <row r="29" spans="1:6" ht="25" x14ac:dyDescent="0.25">
      <c r="A29" s="3" t="s">
        <v>1023</v>
      </c>
      <c r="B29" s="123" t="s">
        <v>1024</v>
      </c>
      <c r="C29" s="3" t="s">
        <v>1025</v>
      </c>
      <c r="D29" s="3" t="s">
        <v>1026</v>
      </c>
      <c r="E29" s="4" t="s">
        <v>1027</v>
      </c>
      <c r="F29" s="4" t="s">
        <v>1017</v>
      </c>
    </row>
    <row r="30" spans="1:6" ht="20.149999999999999" customHeight="1" x14ac:dyDescent="0.25">
      <c r="A30" s="35"/>
      <c r="B30" s="34"/>
      <c r="C30" s="34"/>
      <c r="D30" s="34"/>
      <c r="E30" s="34"/>
      <c r="F30" s="36"/>
    </row>
  </sheetData>
  <sheetProtection selectLockedCells="1"/>
  <mergeCells count="10">
    <mergeCell ref="A11:F11"/>
    <mergeCell ref="B17:F17"/>
    <mergeCell ref="A18:F18"/>
    <mergeCell ref="B24:F24"/>
    <mergeCell ref="A25:F25"/>
    <mergeCell ref="A4:F4"/>
    <mergeCell ref="A2:F2"/>
    <mergeCell ref="B3:F3"/>
    <mergeCell ref="A1:F1"/>
    <mergeCell ref="B10:F10"/>
  </mergeCells>
  <phoneticPr fontId="6" type="noConversion"/>
  <hyperlinks>
    <hyperlink ref="B6" r:id="rId1" xr:uid="{75F9D8C8-BA0B-4F3F-9CCF-E7C836E39FD1}"/>
    <hyperlink ref="B7" r:id="rId2" xr:uid="{4E941F1B-F246-4986-BB5D-68B272D91D02}"/>
    <hyperlink ref="B8" r:id="rId3" xr:uid="{B8274EF9-EBE5-4544-80BA-0D394751619A}"/>
    <hyperlink ref="B13" r:id="rId4" xr:uid="{F5C9F298-2BC0-4B2E-97F7-77B2F00E4842}"/>
    <hyperlink ref="B14" r:id="rId5" xr:uid="{D66C54EB-2BCB-455A-B06F-4EFE70F93B1B}"/>
    <hyperlink ref="B15" r:id="rId6" xr:uid="{8F1C42EA-9A36-4E7C-98A3-EB2839D1B78E}"/>
    <hyperlink ref="B27" r:id="rId7" xr:uid="{0FBCA45C-BD43-4ABF-AD42-96465EC6762A}"/>
    <hyperlink ref="B29" r:id="rId8" xr:uid="{76377260-46E6-46C0-8551-3F177471E5F7}"/>
    <hyperlink ref="B28" r:id="rId9" xr:uid="{7DC9B8E9-EFAC-4E97-A56F-378A52BA9CB5}"/>
    <hyperlink ref="B20" r:id="rId10" xr:uid="{FA93E188-F5D2-4A54-AB06-A22892888154}"/>
    <hyperlink ref="B21" r:id="rId11" xr:uid="{E3519CCB-64DC-43DE-9FE2-8B90199FCF82}"/>
    <hyperlink ref="B22" r:id="rId12" xr:uid="{E94DDAF5-30F7-4E9F-8E8B-1AC00EB94C65}"/>
  </hyperlinks>
  <pageMargins left="0.25" right="0.25" top="0.5" bottom="0.5" header="0.5" footer="0.5"/>
  <pageSetup scale="86" fitToHeight="0" orientation="landscape" horizontalDpi="1200" verticalDpi="1200" r:id="rId1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0"/>
  <sheetViews>
    <sheetView showGridLines="0" zoomScaleNormal="100" workbookViewId="0">
      <selection activeCell="I37" sqref="I37"/>
    </sheetView>
  </sheetViews>
  <sheetFormatPr defaultRowHeight="12.5" x14ac:dyDescent="0.25"/>
  <cols>
    <col min="1" max="4" width="20.7265625" customWidth="1"/>
  </cols>
  <sheetData>
    <row r="1" spans="1:4" ht="20.149999999999999" customHeight="1" x14ac:dyDescent="0.25">
      <c r="A1" s="259" t="str">
        <f>References!A1</f>
        <v>112-22 STATEWIDE FACILITY GENERATOR MAINTENANCE AND SERVICE  03/26/2021</v>
      </c>
      <c r="B1" s="259"/>
      <c r="C1" s="259"/>
      <c r="D1" s="259"/>
    </row>
    <row r="2" spans="1:4" ht="20.149999999999999" customHeight="1" x14ac:dyDescent="0.25">
      <c r="A2" s="259" t="s">
        <v>18</v>
      </c>
      <c r="B2" s="259"/>
      <c r="C2" s="259"/>
      <c r="D2" s="259"/>
    </row>
    <row r="3" spans="1:4" ht="20.149999999999999" customHeight="1" x14ac:dyDescent="0.25">
      <c r="A3" s="16" t="s">
        <v>0</v>
      </c>
      <c r="B3" s="267" t="str">
        <f>IF(References!B3 = "", "", References!B3)</f>
        <v>Beck Electric Company</v>
      </c>
      <c r="C3" s="267"/>
      <c r="D3" s="267"/>
    </row>
    <row r="4" spans="1:4" ht="32.15" customHeight="1" x14ac:dyDescent="0.25">
      <c r="A4" s="17" t="s">
        <v>1</v>
      </c>
      <c r="B4" s="18" t="s">
        <v>2</v>
      </c>
      <c r="C4" s="18" t="s">
        <v>3</v>
      </c>
      <c r="D4" s="18" t="s">
        <v>4</v>
      </c>
    </row>
    <row r="5" spans="1:4" ht="32.15" customHeight="1" x14ac:dyDescent="0.25">
      <c r="A5" s="19" t="s">
        <v>8</v>
      </c>
      <c r="B5" s="132">
        <v>137.5</v>
      </c>
      <c r="C5" s="132">
        <v>363</v>
      </c>
      <c r="D5" s="132">
        <v>825</v>
      </c>
    </row>
    <row r="6" spans="1:4" ht="32.15" customHeight="1" x14ac:dyDescent="0.25">
      <c r="A6" s="19" t="s">
        <v>992</v>
      </c>
      <c r="B6" s="132">
        <v>214.5</v>
      </c>
      <c r="C6" s="132">
        <v>511.5</v>
      </c>
      <c r="D6" s="132">
        <v>1380.5</v>
      </c>
    </row>
    <row r="7" spans="1:4" ht="32.15" customHeight="1" x14ac:dyDescent="0.25">
      <c r="A7" s="19" t="s">
        <v>12</v>
      </c>
      <c r="B7" s="132">
        <v>302.5</v>
      </c>
      <c r="C7" s="132">
        <v>786.5</v>
      </c>
      <c r="D7" s="132">
        <v>1826</v>
      </c>
    </row>
    <row r="8" spans="1:4" ht="32.15" customHeight="1" x14ac:dyDescent="0.25">
      <c r="A8" s="19" t="s">
        <v>13</v>
      </c>
      <c r="B8" s="132">
        <v>379.5</v>
      </c>
      <c r="C8" s="132">
        <v>1034</v>
      </c>
      <c r="D8" s="132">
        <v>2876.5</v>
      </c>
    </row>
    <row r="9" spans="1:4" ht="32.15" customHeight="1" x14ac:dyDescent="0.25">
      <c r="A9" s="19" t="s">
        <v>993</v>
      </c>
      <c r="B9" s="132">
        <v>544.5</v>
      </c>
      <c r="C9" s="132">
        <v>1397</v>
      </c>
      <c r="D9" s="132">
        <v>3635.5</v>
      </c>
    </row>
    <row r="10" spans="1:4" ht="32.15" customHeight="1" x14ac:dyDescent="0.25">
      <c r="A10" s="19" t="s">
        <v>17</v>
      </c>
      <c r="B10" s="132">
        <v>946</v>
      </c>
      <c r="C10" s="132">
        <v>2475</v>
      </c>
      <c r="D10" s="132">
        <v>6248</v>
      </c>
    </row>
    <row r="11" spans="1:4" ht="32.15" customHeight="1" x14ac:dyDescent="0.25">
      <c r="A11" s="268" t="s">
        <v>407</v>
      </c>
      <c r="B11" s="269"/>
      <c r="C11" s="270"/>
      <c r="D11" s="132">
        <v>5</v>
      </c>
    </row>
    <row r="12" spans="1:4" ht="20.149999999999999" customHeight="1" x14ac:dyDescent="0.25">
      <c r="A12" s="266"/>
      <c r="B12" s="266"/>
      <c r="C12" s="266"/>
      <c r="D12" s="266"/>
    </row>
    <row r="13" spans="1:4" ht="20.149999999999999" customHeight="1" x14ac:dyDescent="0.25">
      <c r="A13" s="16" t="s">
        <v>0</v>
      </c>
      <c r="B13" s="267" t="str">
        <f>IF(References!B10= "", "", References!B10)</f>
        <v>Buckeye Power Sales</v>
      </c>
      <c r="C13" s="267"/>
      <c r="D13" s="267"/>
    </row>
    <row r="14" spans="1:4" ht="32.15" customHeight="1" x14ac:dyDescent="0.25">
      <c r="A14" s="17" t="s">
        <v>1</v>
      </c>
      <c r="B14" s="18" t="s">
        <v>2</v>
      </c>
      <c r="C14" s="18" t="s">
        <v>3</v>
      </c>
      <c r="D14" s="18" t="s">
        <v>4</v>
      </c>
    </row>
    <row r="15" spans="1:4" ht="32.15" customHeight="1" x14ac:dyDescent="0.25">
      <c r="A15" s="19" t="s">
        <v>11</v>
      </c>
      <c r="B15" s="132">
        <v>345</v>
      </c>
      <c r="C15" s="132">
        <v>639</v>
      </c>
      <c r="D15" s="132">
        <v>1617</v>
      </c>
    </row>
    <row r="16" spans="1:4" ht="32.15" customHeight="1" x14ac:dyDescent="0.25">
      <c r="A16" s="19" t="s">
        <v>8</v>
      </c>
      <c r="B16" s="132">
        <v>345</v>
      </c>
      <c r="C16" s="132">
        <v>639</v>
      </c>
      <c r="D16" s="132">
        <v>1617</v>
      </c>
    </row>
    <row r="17" spans="1:4" ht="32.15" customHeight="1" x14ac:dyDescent="0.25">
      <c r="A17" s="19" t="s">
        <v>9</v>
      </c>
      <c r="B17" s="132">
        <v>366</v>
      </c>
      <c r="C17" s="132">
        <v>695</v>
      </c>
      <c r="D17" s="132">
        <v>1785</v>
      </c>
    </row>
    <row r="18" spans="1:4" ht="32.15" customHeight="1" x14ac:dyDescent="0.25">
      <c r="A18" s="19" t="s">
        <v>10</v>
      </c>
      <c r="B18" s="132">
        <v>440</v>
      </c>
      <c r="C18" s="132">
        <v>870</v>
      </c>
      <c r="D18" s="132">
        <v>2310</v>
      </c>
    </row>
    <row r="19" spans="1:4" ht="32.15" customHeight="1" x14ac:dyDescent="0.25">
      <c r="A19" s="19" t="s">
        <v>12</v>
      </c>
      <c r="B19" s="132">
        <v>550</v>
      </c>
      <c r="C19" s="132">
        <v>1040</v>
      </c>
      <c r="D19" s="132">
        <v>2670</v>
      </c>
    </row>
    <row r="20" spans="1:4" ht="32.15" customHeight="1" x14ac:dyDescent="0.25">
      <c r="A20" s="19" t="s">
        <v>13</v>
      </c>
      <c r="B20" s="132">
        <v>693</v>
      </c>
      <c r="C20" s="132">
        <v>1400</v>
      </c>
      <c r="D20" s="132">
        <v>3750</v>
      </c>
    </row>
    <row r="21" spans="1:4" ht="32.15" customHeight="1" x14ac:dyDescent="0.25">
      <c r="A21" s="19" t="s">
        <v>15</v>
      </c>
      <c r="B21" s="132">
        <v>870</v>
      </c>
      <c r="C21" s="132">
        <v>1695</v>
      </c>
      <c r="D21" s="132">
        <v>4485</v>
      </c>
    </row>
    <row r="22" spans="1:4" ht="32.15" customHeight="1" x14ac:dyDescent="0.25">
      <c r="A22" s="19" t="s">
        <v>14</v>
      </c>
      <c r="B22" s="132">
        <v>1097</v>
      </c>
      <c r="C22" s="132">
        <v>2075</v>
      </c>
      <c r="D22" s="132">
        <v>5375</v>
      </c>
    </row>
    <row r="23" spans="1:4" ht="32.15" customHeight="1" x14ac:dyDescent="0.25">
      <c r="A23" s="19" t="s">
        <v>16</v>
      </c>
      <c r="B23" s="132">
        <v>1313</v>
      </c>
      <c r="C23" s="132">
        <v>2650</v>
      </c>
      <c r="D23" s="132">
        <v>7100</v>
      </c>
    </row>
    <row r="24" spans="1:4" ht="32.15" customHeight="1" x14ac:dyDescent="0.25">
      <c r="A24" s="19" t="s">
        <v>17</v>
      </c>
      <c r="B24" s="132">
        <v>1454</v>
      </c>
      <c r="C24" s="132">
        <v>3000</v>
      </c>
      <c r="D24" s="132">
        <v>8150</v>
      </c>
    </row>
    <row r="25" spans="1:4" ht="32.15" customHeight="1" x14ac:dyDescent="0.25">
      <c r="A25" s="268" t="s">
        <v>407</v>
      </c>
      <c r="B25" s="269"/>
      <c r="C25" s="270"/>
      <c r="D25" s="132"/>
    </row>
    <row r="26" spans="1:4" ht="20.149999999999999" customHeight="1" x14ac:dyDescent="0.25">
      <c r="A26" s="266"/>
      <c r="B26" s="266"/>
      <c r="C26" s="266"/>
      <c r="D26" s="266"/>
    </row>
    <row r="27" spans="1:4" ht="20.149999999999999" customHeight="1" x14ac:dyDescent="0.25">
      <c r="A27" s="16" t="s">
        <v>0</v>
      </c>
      <c r="B27" s="267" t="str">
        <f>IF(References!B24 = "", "", References!B24)</f>
        <v>Ohio Machinery Co. DBA Ohio CAT</v>
      </c>
      <c r="C27" s="267"/>
      <c r="D27" s="267"/>
    </row>
    <row r="28" spans="1:4" ht="32.15" customHeight="1" x14ac:dyDescent="0.25">
      <c r="A28" s="17" t="s">
        <v>1</v>
      </c>
      <c r="B28" s="18" t="s">
        <v>2</v>
      </c>
      <c r="C28" s="18" t="s">
        <v>3</v>
      </c>
      <c r="D28" s="18" t="s">
        <v>4</v>
      </c>
    </row>
    <row r="29" spans="1:4" ht="32.15" customHeight="1" x14ac:dyDescent="0.25">
      <c r="A29" s="19" t="s">
        <v>11</v>
      </c>
      <c r="B29" s="132">
        <v>150</v>
      </c>
      <c r="C29" s="132">
        <v>300</v>
      </c>
      <c r="D29" s="132">
        <v>900</v>
      </c>
    </row>
    <row r="30" spans="1:4" ht="32.15" customHeight="1" x14ac:dyDescent="0.25">
      <c r="A30" s="19" t="s">
        <v>8</v>
      </c>
      <c r="B30" s="132">
        <v>200</v>
      </c>
      <c r="C30" s="132">
        <v>400</v>
      </c>
      <c r="D30" s="132">
        <v>1200</v>
      </c>
    </row>
    <row r="31" spans="1:4" ht="32.15" customHeight="1" x14ac:dyDescent="0.25">
      <c r="A31" s="19" t="s">
        <v>9</v>
      </c>
      <c r="B31" s="132">
        <v>275</v>
      </c>
      <c r="C31" s="132">
        <v>550</v>
      </c>
      <c r="D31" s="132">
        <v>1650</v>
      </c>
    </row>
    <row r="32" spans="1:4" ht="32.15" customHeight="1" x14ac:dyDescent="0.25">
      <c r="A32" s="19" t="s">
        <v>10</v>
      </c>
      <c r="B32" s="132">
        <v>375</v>
      </c>
      <c r="C32" s="132">
        <v>750</v>
      </c>
      <c r="D32" s="132">
        <v>2250</v>
      </c>
    </row>
    <row r="33" spans="1:4" ht="32.15" customHeight="1" x14ac:dyDescent="0.25">
      <c r="A33" s="19" t="s">
        <v>12</v>
      </c>
      <c r="B33" s="132">
        <v>425</v>
      </c>
      <c r="C33" s="132">
        <v>850</v>
      </c>
      <c r="D33" s="132">
        <v>2500</v>
      </c>
    </row>
    <row r="34" spans="1:4" ht="32.15" customHeight="1" x14ac:dyDescent="0.25">
      <c r="A34" s="19" t="s">
        <v>13</v>
      </c>
      <c r="B34" s="132">
        <v>750</v>
      </c>
      <c r="C34" s="132">
        <v>1500</v>
      </c>
      <c r="D34" s="132">
        <v>4500</v>
      </c>
    </row>
    <row r="35" spans="1:4" ht="32.15" customHeight="1" x14ac:dyDescent="0.25">
      <c r="A35" s="19" t="s">
        <v>15</v>
      </c>
      <c r="B35" s="132">
        <v>850</v>
      </c>
      <c r="C35" s="132">
        <v>1675</v>
      </c>
      <c r="D35" s="132">
        <v>5000</v>
      </c>
    </row>
    <row r="36" spans="1:4" ht="32.15" customHeight="1" x14ac:dyDescent="0.25">
      <c r="A36" s="19" t="s">
        <v>14</v>
      </c>
      <c r="B36" s="132">
        <v>850</v>
      </c>
      <c r="C36" s="132">
        <v>1675</v>
      </c>
      <c r="D36" s="132">
        <v>5000</v>
      </c>
    </row>
    <row r="37" spans="1:4" ht="32.15" customHeight="1" x14ac:dyDescent="0.25">
      <c r="A37" s="19" t="s">
        <v>16</v>
      </c>
      <c r="B37" s="132">
        <v>1075</v>
      </c>
      <c r="C37" s="132">
        <v>2150</v>
      </c>
      <c r="D37" s="132">
        <v>6450</v>
      </c>
    </row>
    <row r="38" spans="1:4" ht="32.15" customHeight="1" x14ac:dyDescent="0.25">
      <c r="A38" s="19" t="s">
        <v>17</v>
      </c>
      <c r="B38" s="132">
        <v>1325</v>
      </c>
      <c r="C38" s="132">
        <v>2650</v>
      </c>
      <c r="D38" s="132">
        <v>7950</v>
      </c>
    </row>
    <row r="39" spans="1:4" ht="32.15" customHeight="1" x14ac:dyDescent="0.25">
      <c r="A39" s="268" t="s">
        <v>407</v>
      </c>
      <c r="B39" s="269"/>
      <c r="C39" s="270"/>
      <c r="D39" s="132">
        <v>150</v>
      </c>
    </row>
    <row r="40" spans="1:4" ht="20.149999999999999" customHeight="1" x14ac:dyDescent="0.25">
      <c r="A40" s="266"/>
      <c r="B40" s="266"/>
      <c r="C40" s="266"/>
      <c r="D40" s="266"/>
    </row>
  </sheetData>
  <sheetProtection selectLockedCells="1"/>
  <mergeCells count="11">
    <mergeCell ref="B27:D27"/>
    <mergeCell ref="A39:C39"/>
    <mergeCell ref="A40:D40"/>
    <mergeCell ref="B13:D13"/>
    <mergeCell ref="A25:C25"/>
    <mergeCell ref="A26:D26"/>
    <mergeCell ref="A12:D12"/>
    <mergeCell ref="A1:D1"/>
    <mergeCell ref="B3:D3"/>
    <mergeCell ref="A2:D2"/>
    <mergeCell ref="A11:C11"/>
  </mergeCells>
  <phoneticPr fontId="6" type="noConversion"/>
  <dataValidations count="1">
    <dataValidation type="decimal" operator="greaterThanOrEqual" allowBlank="1" showInputMessage="1" showErrorMessage="1" sqref="D15:D25 B15:C24 D29:D39 B29:C38 D5:D11 B5:C10" xr:uid="{00000000-0002-0000-1100-000000000000}">
      <formula1>0</formula1>
    </dataValidation>
  </dataValidations>
  <printOptions horizontalCentered="1"/>
  <pageMargins left="0.25" right="0.25" top="0.5" bottom="0.5" header="0" footer="0"/>
  <pageSetup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2"/>
  <sheetViews>
    <sheetView workbookViewId="0">
      <selection activeCell="A20" sqref="A9:XFD20"/>
    </sheetView>
  </sheetViews>
  <sheetFormatPr defaultRowHeight="12.5" x14ac:dyDescent="0.25"/>
  <cols>
    <col min="1" max="3" width="30.7265625" customWidth="1"/>
    <col min="4" max="5" width="20.7265625" customWidth="1"/>
    <col min="257" max="259" width="30.7265625" customWidth="1"/>
    <col min="260" max="261" width="20.7265625" customWidth="1"/>
    <col min="513" max="515" width="30.7265625" customWidth="1"/>
    <col min="516" max="517" width="20.7265625" customWidth="1"/>
    <col min="769" max="771" width="30.7265625" customWidth="1"/>
    <col min="772" max="773" width="20.7265625" customWidth="1"/>
    <col min="1025" max="1027" width="30.7265625" customWidth="1"/>
    <col min="1028" max="1029" width="20.7265625" customWidth="1"/>
    <col min="1281" max="1283" width="30.7265625" customWidth="1"/>
    <col min="1284" max="1285" width="20.7265625" customWidth="1"/>
    <col min="1537" max="1539" width="30.7265625" customWidth="1"/>
    <col min="1540" max="1541" width="20.7265625" customWidth="1"/>
    <col min="1793" max="1795" width="30.7265625" customWidth="1"/>
    <col min="1796" max="1797" width="20.7265625" customWidth="1"/>
    <col min="2049" max="2051" width="30.7265625" customWidth="1"/>
    <col min="2052" max="2053" width="20.7265625" customWidth="1"/>
    <col min="2305" max="2307" width="30.7265625" customWidth="1"/>
    <col min="2308" max="2309" width="20.7265625" customWidth="1"/>
    <col min="2561" max="2563" width="30.7265625" customWidth="1"/>
    <col min="2564" max="2565" width="20.7265625" customWidth="1"/>
    <col min="2817" max="2819" width="30.7265625" customWidth="1"/>
    <col min="2820" max="2821" width="20.7265625" customWidth="1"/>
    <col min="3073" max="3075" width="30.7265625" customWidth="1"/>
    <col min="3076" max="3077" width="20.7265625" customWidth="1"/>
    <col min="3329" max="3331" width="30.7265625" customWidth="1"/>
    <col min="3332" max="3333" width="20.7265625" customWidth="1"/>
    <col min="3585" max="3587" width="30.7265625" customWidth="1"/>
    <col min="3588" max="3589" width="20.7265625" customWidth="1"/>
    <col min="3841" max="3843" width="30.7265625" customWidth="1"/>
    <col min="3844" max="3845" width="20.7265625" customWidth="1"/>
    <col min="4097" max="4099" width="30.7265625" customWidth="1"/>
    <col min="4100" max="4101" width="20.7265625" customWidth="1"/>
    <col min="4353" max="4355" width="30.7265625" customWidth="1"/>
    <col min="4356" max="4357" width="20.7265625" customWidth="1"/>
    <col min="4609" max="4611" width="30.7265625" customWidth="1"/>
    <col min="4612" max="4613" width="20.7265625" customWidth="1"/>
    <col min="4865" max="4867" width="30.7265625" customWidth="1"/>
    <col min="4868" max="4869" width="20.7265625" customWidth="1"/>
    <col min="5121" max="5123" width="30.7265625" customWidth="1"/>
    <col min="5124" max="5125" width="20.7265625" customWidth="1"/>
    <col min="5377" max="5379" width="30.7265625" customWidth="1"/>
    <col min="5380" max="5381" width="20.7265625" customWidth="1"/>
    <col min="5633" max="5635" width="30.7265625" customWidth="1"/>
    <col min="5636" max="5637" width="20.7265625" customWidth="1"/>
    <col min="5889" max="5891" width="30.7265625" customWidth="1"/>
    <col min="5892" max="5893" width="20.7265625" customWidth="1"/>
    <col min="6145" max="6147" width="30.7265625" customWidth="1"/>
    <col min="6148" max="6149" width="20.7265625" customWidth="1"/>
    <col min="6401" max="6403" width="30.7265625" customWidth="1"/>
    <col min="6404" max="6405" width="20.7265625" customWidth="1"/>
    <col min="6657" max="6659" width="30.7265625" customWidth="1"/>
    <col min="6660" max="6661" width="20.7265625" customWidth="1"/>
    <col min="6913" max="6915" width="30.7265625" customWidth="1"/>
    <col min="6916" max="6917" width="20.7265625" customWidth="1"/>
    <col min="7169" max="7171" width="30.7265625" customWidth="1"/>
    <col min="7172" max="7173" width="20.7265625" customWidth="1"/>
    <col min="7425" max="7427" width="30.7265625" customWidth="1"/>
    <col min="7428" max="7429" width="20.7265625" customWidth="1"/>
    <col min="7681" max="7683" width="30.7265625" customWidth="1"/>
    <col min="7684" max="7685" width="20.7265625" customWidth="1"/>
    <col min="7937" max="7939" width="30.7265625" customWidth="1"/>
    <col min="7940" max="7941" width="20.7265625" customWidth="1"/>
    <col min="8193" max="8195" width="30.7265625" customWidth="1"/>
    <col min="8196" max="8197" width="20.7265625" customWidth="1"/>
    <col min="8449" max="8451" width="30.7265625" customWidth="1"/>
    <col min="8452" max="8453" width="20.7265625" customWidth="1"/>
    <col min="8705" max="8707" width="30.7265625" customWidth="1"/>
    <col min="8708" max="8709" width="20.7265625" customWidth="1"/>
    <col min="8961" max="8963" width="30.7265625" customWidth="1"/>
    <col min="8964" max="8965" width="20.7265625" customWidth="1"/>
    <col min="9217" max="9219" width="30.7265625" customWidth="1"/>
    <col min="9220" max="9221" width="20.7265625" customWidth="1"/>
    <col min="9473" max="9475" width="30.7265625" customWidth="1"/>
    <col min="9476" max="9477" width="20.7265625" customWidth="1"/>
    <col min="9729" max="9731" width="30.7265625" customWidth="1"/>
    <col min="9732" max="9733" width="20.7265625" customWidth="1"/>
    <col min="9985" max="9987" width="30.7265625" customWidth="1"/>
    <col min="9988" max="9989" width="20.7265625" customWidth="1"/>
    <col min="10241" max="10243" width="30.7265625" customWidth="1"/>
    <col min="10244" max="10245" width="20.7265625" customWidth="1"/>
    <col min="10497" max="10499" width="30.7265625" customWidth="1"/>
    <col min="10500" max="10501" width="20.7265625" customWidth="1"/>
    <col min="10753" max="10755" width="30.7265625" customWidth="1"/>
    <col min="10756" max="10757" width="20.7265625" customWidth="1"/>
    <col min="11009" max="11011" width="30.7265625" customWidth="1"/>
    <col min="11012" max="11013" width="20.7265625" customWidth="1"/>
    <col min="11265" max="11267" width="30.7265625" customWidth="1"/>
    <col min="11268" max="11269" width="20.7265625" customWidth="1"/>
    <col min="11521" max="11523" width="30.7265625" customWidth="1"/>
    <col min="11524" max="11525" width="20.7265625" customWidth="1"/>
    <col min="11777" max="11779" width="30.7265625" customWidth="1"/>
    <col min="11780" max="11781" width="20.7265625" customWidth="1"/>
    <col min="12033" max="12035" width="30.7265625" customWidth="1"/>
    <col min="12036" max="12037" width="20.7265625" customWidth="1"/>
    <col min="12289" max="12291" width="30.7265625" customWidth="1"/>
    <col min="12292" max="12293" width="20.7265625" customWidth="1"/>
    <col min="12545" max="12547" width="30.7265625" customWidth="1"/>
    <col min="12548" max="12549" width="20.7265625" customWidth="1"/>
    <col min="12801" max="12803" width="30.7265625" customWidth="1"/>
    <col min="12804" max="12805" width="20.7265625" customWidth="1"/>
    <col min="13057" max="13059" width="30.7265625" customWidth="1"/>
    <col min="13060" max="13061" width="20.7265625" customWidth="1"/>
    <col min="13313" max="13315" width="30.7265625" customWidth="1"/>
    <col min="13316" max="13317" width="20.7265625" customWidth="1"/>
    <col min="13569" max="13571" width="30.7265625" customWidth="1"/>
    <col min="13572" max="13573" width="20.7265625" customWidth="1"/>
    <col min="13825" max="13827" width="30.7265625" customWidth="1"/>
    <col min="13828" max="13829" width="20.7265625" customWidth="1"/>
    <col min="14081" max="14083" width="30.7265625" customWidth="1"/>
    <col min="14084" max="14085" width="20.7265625" customWidth="1"/>
    <col min="14337" max="14339" width="30.7265625" customWidth="1"/>
    <col min="14340" max="14341" width="20.7265625" customWidth="1"/>
    <col min="14593" max="14595" width="30.7265625" customWidth="1"/>
    <col min="14596" max="14597" width="20.7265625" customWidth="1"/>
    <col min="14849" max="14851" width="30.7265625" customWidth="1"/>
    <col min="14852" max="14853" width="20.7265625" customWidth="1"/>
    <col min="15105" max="15107" width="30.7265625" customWidth="1"/>
    <col min="15108" max="15109" width="20.7265625" customWidth="1"/>
    <col min="15361" max="15363" width="30.7265625" customWidth="1"/>
    <col min="15364" max="15365" width="20.7265625" customWidth="1"/>
    <col min="15617" max="15619" width="30.7265625" customWidth="1"/>
    <col min="15620" max="15621" width="20.7265625" customWidth="1"/>
    <col min="15873" max="15875" width="30.7265625" customWidth="1"/>
    <col min="15876" max="15877" width="20.7265625" customWidth="1"/>
    <col min="16129" max="16131" width="30.7265625" customWidth="1"/>
    <col min="16132" max="16133" width="20.7265625" customWidth="1"/>
  </cols>
  <sheetData>
    <row r="1" spans="1:5" ht="20.149999999999999" customHeight="1" x14ac:dyDescent="0.25">
      <c r="A1" s="192" t="str">
        <f>References!A1</f>
        <v>112-22 STATEWIDE FACILITY GENERATOR MAINTENANCE AND SERVICE  03/26/2021</v>
      </c>
      <c r="B1" s="193"/>
      <c r="C1" s="193"/>
      <c r="D1" s="193"/>
      <c r="E1" s="194"/>
    </row>
    <row r="2" spans="1:5" ht="20.149999999999999" customHeight="1" x14ac:dyDescent="0.25">
      <c r="A2" s="192" t="s">
        <v>400</v>
      </c>
      <c r="B2" s="193"/>
      <c r="C2" s="193"/>
      <c r="D2" s="193"/>
      <c r="E2" s="194"/>
    </row>
    <row r="3" spans="1:5" ht="20.149999999999999" customHeight="1" x14ac:dyDescent="0.25">
      <c r="A3" s="10" t="s">
        <v>32</v>
      </c>
      <c r="B3" s="195" t="str">
        <f>IF(References!B3 = "", "", References!B3)</f>
        <v>Beck Electric Company</v>
      </c>
      <c r="C3" s="196"/>
      <c r="D3" s="196"/>
      <c r="E3" s="197"/>
    </row>
    <row r="4" spans="1:5" ht="30" customHeight="1" x14ac:dyDescent="0.25">
      <c r="A4" s="198" t="s">
        <v>808</v>
      </c>
      <c r="B4" s="199"/>
      <c r="C4" s="199"/>
      <c r="D4" s="199"/>
      <c r="E4" s="200"/>
    </row>
    <row r="5" spans="1:5" ht="30" customHeight="1" x14ac:dyDescent="0.25">
      <c r="A5" s="11" t="s">
        <v>401</v>
      </c>
      <c r="B5" s="11" t="s">
        <v>6</v>
      </c>
      <c r="C5" s="11" t="s">
        <v>20</v>
      </c>
      <c r="D5" s="11" t="s">
        <v>22</v>
      </c>
      <c r="E5" s="12" t="s">
        <v>402</v>
      </c>
    </row>
    <row r="6" spans="1:5" ht="25" x14ac:dyDescent="0.25">
      <c r="A6" s="13" t="s">
        <v>971</v>
      </c>
      <c r="B6" s="13" t="s">
        <v>972</v>
      </c>
      <c r="C6" s="124" t="s">
        <v>973</v>
      </c>
      <c r="D6" s="102" t="s">
        <v>974</v>
      </c>
      <c r="E6" s="102" t="s">
        <v>975</v>
      </c>
    </row>
    <row r="7" spans="1:5" x14ac:dyDescent="0.25">
      <c r="A7" s="13" t="s">
        <v>976</v>
      </c>
      <c r="B7" s="13" t="s">
        <v>977</v>
      </c>
      <c r="C7" s="124" t="s">
        <v>978</v>
      </c>
      <c r="D7" s="103" t="s">
        <v>979</v>
      </c>
      <c r="E7" s="103" t="s">
        <v>975</v>
      </c>
    </row>
    <row r="8" spans="1:5" x14ac:dyDescent="0.25">
      <c r="A8" s="13" t="s">
        <v>980</v>
      </c>
      <c r="B8" s="13" t="s">
        <v>981</v>
      </c>
      <c r="C8" s="124" t="s">
        <v>982</v>
      </c>
      <c r="D8" s="102" t="s">
        <v>983</v>
      </c>
      <c r="E8" s="102" t="s">
        <v>975</v>
      </c>
    </row>
    <row r="9" spans="1:5" ht="14" x14ac:dyDescent="0.25">
      <c r="A9" s="201"/>
      <c r="B9" s="202"/>
      <c r="C9" s="202"/>
      <c r="D9" s="202"/>
      <c r="E9" s="203"/>
    </row>
    <row r="10" spans="1:5" ht="20.149999999999999" customHeight="1" x14ac:dyDescent="0.25">
      <c r="A10" s="10" t="s">
        <v>32</v>
      </c>
      <c r="B10" s="195" t="str">
        <f>IF(References!B10 = "", "", References!B10)</f>
        <v>Buckeye Power Sales</v>
      </c>
      <c r="C10" s="196"/>
      <c r="D10" s="196"/>
      <c r="E10" s="197"/>
    </row>
    <row r="11" spans="1:5" ht="30" customHeight="1" x14ac:dyDescent="0.25">
      <c r="A11" s="198" t="s">
        <v>808</v>
      </c>
      <c r="B11" s="199"/>
      <c r="C11" s="199"/>
      <c r="D11" s="199"/>
      <c r="E11" s="200"/>
    </row>
    <row r="12" spans="1:5" ht="30" customHeight="1" x14ac:dyDescent="0.25">
      <c r="A12" s="11" t="s">
        <v>401</v>
      </c>
      <c r="B12" s="11" t="s">
        <v>6</v>
      </c>
      <c r="C12" s="11" t="s">
        <v>20</v>
      </c>
      <c r="D12" s="11" t="s">
        <v>22</v>
      </c>
      <c r="E12" s="12" t="s">
        <v>402</v>
      </c>
    </row>
    <row r="13" spans="1:5" x14ac:dyDescent="0.25">
      <c r="A13" s="13" t="s">
        <v>1043</v>
      </c>
      <c r="B13" s="13" t="s">
        <v>1044</v>
      </c>
      <c r="C13" s="124" t="s">
        <v>1045</v>
      </c>
      <c r="D13" s="102" t="s">
        <v>1046</v>
      </c>
      <c r="E13" s="102" t="s">
        <v>1047</v>
      </c>
    </row>
    <row r="14" spans="1:5" x14ac:dyDescent="0.25">
      <c r="A14" s="13" t="s">
        <v>1048</v>
      </c>
      <c r="B14" s="13" t="s">
        <v>1049</v>
      </c>
      <c r="C14" s="124" t="s">
        <v>1050</v>
      </c>
      <c r="D14" s="103" t="s">
        <v>1051</v>
      </c>
      <c r="E14" s="103" t="s">
        <v>1052</v>
      </c>
    </row>
    <row r="15" spans="1:5" x14ac:dyDescent="0.25">
      <c r="A15" s="13" t="s">
        <v>1048</v>
      </c>
      <c r="B15" s="13" t="s">
        <v>1053</v>
      </c>
      <c r="C15" s="124" t="s">
        <v>1054</v>
      </c>
      <c r="D15" s="102" t="s">
        <v>1055</v>
      </c>
      <c r="E15" s="102" t="s">
        <v>1056</v>
      </c>
    </row>
    <row r="16" spans="1:5" ht="25" x14ac:dyDescent="0.25">
      <c r="A16" s="13" t="s">
        <v>1057</v>
      </c>
      <c r="B16" s="13" t="s">
        <v>1058</v>
      </c>
      <c r="C16" s="124" t="s">
        <v>1059</v>
      </c>
      <c r="D16" s="102" t="s">
        <v>1060</v>
      </c>
      <c r="E16" s="102" t="s">
        <v>1061</v>
      </c>
    </row>
    <row r="17" spans="1:5" x14ac:dyDescent="0.25">
      <c r="A17" s="13" t="s">
        <v>1062</v>
      </c>
      <c r="B17" s="14" t="s">
        <v>1063</v>
      </c>
      <c r="C17" s="124" t="s">
        <v>1064</v>
      </c>
      <c r="D17" s="102" t="s">
        <v>1065</v>
      </c>
      <c r="E17" s="102" t="s">
        <v>1066</v>
      </c>
    </row>
    <row r="18" spans="1:5" x14ac:dyDescent="0.25">
      <c r="A18" s="13" t="s">
        <v>1067</v>
      </c>
      <c r="B18" s="14" t="s">
        <v>1068</v>
      </c>
      <c r="C18" s="124" t="s">
        <v>1069</v>
      </c>
      <c r="D18" s="102" t="s">
        <v>1070</v>
      </c>
      <c r="E18" s="102"/>
    </row>
    <row r="19" spans="1:5" ht="25" x14ac:dyDescent="0.25">
      <c r="A19" s="13" t="s">
        <v>1071</v>
      </c>
      <c r="B19" s="14" t="s">
        <v>1072</v>
      </c>
      <c r="C19" s="124" t="s">
        <v>1073</v>
      </c>
      <c r="D19" s="102" t="s">
        <v>1074</v>
      </c>
      <c r="E19" s="102" t="s">
        <v>1075</v>
      </c>
    </row>
    <row r="20" spans="1:5" x14ac:dyDescent="0.25">
      <c r="A20" s="13" t="s">
        <v>1076</v>
      </c>
      <c r="B20" s="14" t="s">
        <v>1077</v>
      </c>
      <c r="C20" s="124" t="s">
        <v>1078</v>
      </c>
      <c r="D20" s="102" t="s">
        <v>1074</v>
      </c>
      <c r="E20" s="102"/>
    </row>
    <row r="21" spans="1:5" ht="14" x14ac:dyDescent="0.25">
      <c r="A21" s="201"/>
      <c r="B21" s="202"/>
      <c r="C21" s="202"/>
      <c r="D21" s="202"/>
      <c r="E21" s="203"/>
    </row>
    <row r="22" spans="1:5" ht="20.149999999999999" customHeight="1" x14ac:dyDescent="0.25">
      <c r="A22" s="10" t="s">
        <v>32</v>
      </c>
      <c r="B22" s="195" t="str">
        <f>IF(References!B17 = "", "", References!B17)</f>
        <v>Engine Energy and Automation, Inc</v>
      </c>
      <c r="C22" s="196"/>
      <c r="D22" s="196"/>
      <c r="E22" s="197"/>
    </row>
    <row r="23" spans="1:5" ht="30" customHeight="1" x14ac:dyDescent="0.25">
      <c r="A23" s="198" t="s">
        <v>808</v>
      </c>
      <c r="B23" s="199"/>
      <c r="C23" s="199"/>
      <c r="D23" s="199"/>
      <c r="E23" s="200"/>
    </row>
    <row r="24" spans="1:5" ht="30" customHeight="1" x14ac:dyDescent="0.25">
      <c r="A24" s="11" t="s">
        <v>401</v>
      </c>
      <c r="B24" s="11" t="s">
        <v>6</v>
      </c>
      <c r="C24" s="11" t="s">
        <v>20</v>
      </c>
      <c r="D24" s="11" t="s">
        <v>22</v>
      </c>
      <c r="E24" s="12" t="s">
        <v>402</v>
      </c>
    </row>
    <row r="25" spans="1:5" x14ac:dyDescent="0.25">
      <c r="A25" s="129" t="s">
        <v>1102</v>
      </c>
      <c r="B25" s="129" t="s">
        <v>1103</v>
      </c>
      <c r="C25" s="124" t="s">
        <v>1104</v>
      </c>
      <c r="D25" s="130" t="s">
        <v>1105</v>
      </c>
      <c r="E25" s="102" t="s">
        <v>1106</v>
      </c>
    </row>
    <row r="26" spans="1:5" x14ac:dyDescent="0.25">
      <c r="A26" s="129" t="s">
        <v>1107</v>
      </c>
      <c r="B26" s="129" t="s">
        <v>1108</v>
      </c>
      <c r="C26" s="124" t="s">
        <v>1109</v>
      </c>
      <c r="D26" s="130" t="s">
        <v>1105</v>
      </c>
      <c r="E26" s="102" t="s">
        <v>1110</v>
      </c>
    </row>
    <row r="27" spans="1:5" x14ac:dyDescent="0.25">
      <c r="A27" s="129" t="s">
        <v>1111</v>
      </c>
      <c r="B27" s="129" t="s">
        <v>1112</v>
      </c>
      <c r="C27" s="124" t="s">
        <v>1113</v>
      </c>
      <c r="D27" s="130" t="s">
        <v>1114</v>
      </c>
      <c r="E27" s="102" t="s">
        <v>1115</v>
      </c>
    </row>
    <row r="28" spans="1:5" x14ac:dyDescent="0.25">
      <c r="A28" s="129" t="s">
        <v>1116</v>
      </c>
      <c r="B28" s="129" t="s">
        <v>1117</v>
      </c>
      <c r="C28" s="124" t="s">
        <v>1118</v>
      </c>
      <c r="D28" s="130" t="s">
        <v>1105</v>
      </c>
      <c r="E28" s="102" t="s">
        <v>1119</v>
      </c>
    </row>
    <row r="29" spans="1:5" x14ac:dyDescent="0.25">
      <c r="A29" s="129" t="s">
        <v>1120</v>
      </c>
      <c r="B29" s="129" t="s">
        <v>1121</v>
      </c>
      <c r="C29" s="124" t="s">
        <v>1122</v>
      </c>
      <c r="D29" s="130" t="s">
        <v>1105</v>
      </c>
      <c r="E29" s="102" t="s">
        <v>1123</v>
      </c>
    </row>
    <row r="30" spans="1:5" ht="14" x14ac:dyDescent="0.25">
      <c r="A30" s="201"/>
      <c r="B30" s="202"/>
      <c r="C30" s="202"/>
      <c r="D30" s="202"/>
      <c r="E30" s="203"/>
    </row>
    <row r="31" spans="1:5" ht="20.149999999999999" customHeight="1" x14ac:dyDescent="0.25">
      <c r="A31" s="10" t="s">
        <v>32</v>
      </c>
      <c r="B31" s="195" t="str">
        <f>IF(References!B24= "", "", References!B24)</f>
        <v>Ohio Machinery Co. DBA Ohio CAT</v>
      </c>
      <c r="C31" s="196"/>
      <c r="D31" s="196"/>
      <c r="E31" s="197"/>
    </row>
    <row r="32" spans="1:5" ht="30" customHeight="1" x14ac:dyDescent="0.25">
      <c r="A32" s="198" t="s">
        <v>808</v>
      </c>
      <c r="B32" s="199"/>
      <c r="C32" s="199"/>
      <c r="D32" s="199"/>
      <c r="E32" s="200"/>
    </row>
    <row r="33" spans="1:5" ht="30" customHeight="1" x14ac:dyDescent="0.25">
      <c r="A33" s="11" t="s">
        <v>401</v>
      </c>
      <c r="B33" s="11" t="s">
        <v>6</v>
      </c>
      <c r="C33" s="11" t="s">
        <v>20</v>
      </c>
      <c r="D33" s="11" t="s">
        <v>22</v>
      </c>
      <c r="E33" s="12" t="s">
        <v>402</v>
      </c>
    </row>
    <row r="34" spans="1:5" x14ac:dyDescent="0.25">
      <c r="A34" s="13" t="s">
        <v>1138</v>
      </c>
      <c r="B34" s="13" t="s">
        <v>1139</v>
      </c>
      <c r="C34" s="124" t="s">
        <v>1140</v>
      </c>
      <c r="D34" s="102" t="s">
        <v>1141</v>
      </c>
      <c r="E34" s="102" t="s">
        <v>1142</v>
      </c>
    </row>
    <row r="35" spans="1:5" ht="25" x14ac:dyDescent="0.25">
      <c r="A35" s="13" t="s">
        <v>1143</v>
      </c>
      <c r="B35" s="13" t="s">
        <v>1144</v>
      </c>
      <c r="C35" s="124" t="s">
        <v>1145</v>
      </c>
      <c r="D35" s="103" t="s">
        <v>1146</v>
      </c>
      <c r="E35" s="103" t="s">
        <v>1147</v>
      </c>
    </row>
    <row r="36" spans="1:5" ht="25" x14ac:dyDescent="0.25">
      <c r="A36" s="13" t="s">
        <v>1148</v>
      </c>
      <c r="B36" s="13" t="s">
        <v>1149</v>
      </c>
      <c r="C36" s="124" t="s">
        <v>1150</v>
      </c>
      <c r="D36" s="102" t="s">
        <v>1151</v>
      </c>
      <c r="E36" s="102" t="s">
        <v>1152</v>
      </c>
    </row>
    <row r="37" spans="1:5" ht="25" x14ac:dyDescent="0.25">
      <c r="A37" s="13" t="s">
        <v>1153</v>
      </c>
      <c r="B37" s="13" t="s">
        <v>1154</v>
      </c>
      <c r="C37" s="124" t="s">
        <v>1155</v>
      </c>
      <c r="D37" s="102" t="s">
        <v>1156</v>
      </c>
      <c r="E37" s="102" t="s">
        <v>1157</v>
      </c>
    </row>
    <row r="38" spans="1:5" x14ac:dyDescent="0.25">
      <c r="A38" s="13" t="s">
        <v>1158</v>
      </c>
      <c r="B38" s="14" t="s">
        <v>1159</v>
      </c>
      <c r="C38" s="124" t="s">
        <v>1160</v>
      </c>
      <c r="D38" s="102" t="s">
        <v>1161</v>
      </c>
      <c r="E38" s="102" t="s">
        <v>1162</v>
      </c>
    </row>
    <row r="39" spans="1:5" ht="25" x14ac:dyDescent="0.25">
      <c r="A39" s="13" t="s">
        <v>1163</v>
      </c>
      <c r="B39" s="14" t="s">
        <v>1164</v>
      </c>
      <c r="C39" s="124" t="s">
        <v>1165</v>
      </c>
      <c r="D39" s="102" t="s">
        <v>1166</v>
      </c>
      <c r="E39" s="102" t="s">
        <v>1167</v>
      </c>
    </row>
    <row r="40" spans="1:5" ht="25" x14ac:dyDescent="0.25">
      <c r="A40" s="13" t="s">
        <v>1168</v>
      </c>
      <c r="B40" s="14" t="s">
        <v>1169</v>
      </c>
      <c r="C40" s="124" t="s">
        <v>1170</v>
      </c>
      <c r="D40" s="102" t="s">
        <v>1171</v>
      </c>
      <c r="E40" s="102" t="s">
        <v>1172</v>
      </c>
    </row>
    <row r="41" spans="1:5" ht="25" x14ac:dyDescent="0.25">
      <c r="A41" s="13" t="s">
        <v>1173</v>
      </c>
      <c r="B41" s="14" t="s">
        <v>1174</v>
      </c>
      <c r="C41" s="124" t="s">
        <v>1175</v>
      </c>
      <c r="D41" s="102" t="s">
        <v>1176</v>
      </c>
      <c r="E41" s="102" t="s">
        <v>1177</v>
      </c>
    </row>
    <row r="42" spans="1:5" ht="14" x14ac:dyDescent="0.25">
      <c r="A42" s="201"/>
      <c r="B42" s="202"/>
      <c r="C42" s="202"/>
      <c r="D42" s="202"/>
      <c r="E42" s="203"/>
    </row>
  </sheetData>
  <mergeCells count="14">
    <mergeCell ref="A30:E30"/>
    <mergeCell ref="B31:E31"/>
    <mergeCell ref="A32:E32"/>
    <mergeCell ref="A42:E42"/>
    <mergeCell ref="B10:E10"/>
    <mergeCell ref="A11:E11"/>
    <mergeCell ref="A21:E21"/>
    <mergeCell ref="B22:E22"/>
    <mergeCell ref="A23:E23"/>
    <mergeCell ref="A1:E1"/>
    <mergeCell ref="A2:E2"/>
    <mergeCell ref="B3:E3"/>
    <mergeCell ref="A4:E4"/>
    <mergeCell ref="A9:E9"/>
  </mergeCells>
  <hyperlinks>
    <hyperlink ref="C6" r:id="rId1" xr:uid="{112E5A1C-51A5-4B69-87FC-F90D19CD048C}"/>
    <hyperlink ref="C7" r:id="rId2" xr:uid="{BBD2D6E9-EB46-4AB7-8BBE-659CF313267E}"/>
    <hyperlink ref="C8" r:id="rId3" xr:uid="{0DCB0A6F-317E-4E52-8455-C0B0E5C08726}"/>
    <hyperlink ref="C13" r:id="rId4" xr:uid="{F2C95423-F660-4942-B843-FEFF15DE1C15}"/>
    <hyperlink ref="C14" r:id="rId5" xr:uid="{31170950-5070-4383-82AE-B7C0CF2DE3A2}"/>
    <hyperlink ref="C15" r:id="rId6" xr:uid="{E14CF7FA-35A6-46AE-9E2C-F7CE84726436}"/>
    <hyperlink ref="C16" r:id="rId7" xr:uid="{9EF6402C-E9F8-494A-A6E5-7624FEAE9FD7}"/>
    <hyperlink ref="C17" r:id="rId8" xr:uid="{9BE61F97-2E18-430D-BA68-B53F00E55930}"/>
    <hyperlink ref="C18" r:id="rId9" xr:uid="{4DA338B5-D73D-4BD1-A480-0BB089ECE626}"/>
    <hyperlink ref="C19" r:id="rId10" xr:uid="{9FDB5DFC-EBCE-4C79-803B-FE2981F727E2}"/>
    <hyperlink ref="C20" r:id="rId11" xr:uid="{515AB435-3965-42E9-84C6-CC7174B213E2}"/>
    <hyperlink ref="C25" r:id="rId12" xr:uid="{2F4BD8A2-61A2-4E89-99FF-ABB89D6A97CC}"/>
    <hyperlink ref="C26" r:id="rId13" xr:uid="{225FC828-E83D-45EB-B3FA-4D2F02E047AF}"/>
    <hyperlink ref="C27" r:id="rId14" xr:uid="{4682822E-614D-49D9-9832-FC40785198C8}"/>
    <hyperlink ref="C28" r:id="rId15" xr:uid="{0082475E-02BA-41F0-952A-D2241CF0F6A7}"/>
    <hyperlink ref="C29" r:id="rId16" xr:uid="{87809200-9285-4D17-ABF0-AB519AA3892C}"/>
    <hyperlink ref="C41" r:id="rId17" xr:uid="{28D11393-2FEF-468D-8FAF-A086A0C7C9D9}"/>
    <hyperlink ref="C40" r:id="rId18" xr:uid="{1DEF756E-7420-4747-BD1D-E221F286E660}"/>
    <hyperlink ref="C39" r:id="rId19" xr:uid="{11B6828A-D666-4819-9DDC-F14064AA7C79}"/>
    <hyperlink ref="C38" r:id="rId20" xr:uid="{6D781C71-1326-4AB2-BAA0-B507D15FAD35}"/>
    <hyperlink ref="C37" r:id="rId21" xr:uid="{46BEB105-DBB7-4BC9-98C5-2E9AA4FD4441}"/>
    <hyperlink ref="C36" r:id="rId22" xr:uid="{425A3F3C-73C5-43C9-BE15-ED7720BA8505}"/>
    <hyperlink ref="C35" r:id="rId23" xr:uid="{116C1489-6D1D-4EB9-BF96-129C7BC2EC37}"/>
    <hyperlink ref="C34" r:id="rId24" xr:uid="{263507F4-2CC9-4289-BEB5-5176FB621C10}"/>
  </hyperlinks>
  <printOptions horizontalCentered="1"/>
  <pageMargins left="0.25" right="0.25" top="0.5" bottom="0.5" header="0.3" footer="0.3"/>
  <pageSetup orientation="landscape" r:id="rId2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6"/>
  <sheetViews>
    <sheetView showGridLines="0" zoomScaleNormal="100" workbookViewId="0">
      <selection activeCell="A36" sqref="A36:XFD36"/>
    </sheetView>
  </sheetViews>
  <sheetFormatPr defaultRowHeight="12.5" x14ac:dyDescent="0.25"/>
  <cols>
    <col min="1" max="1" width="9.1796875" customWidth="1"/>
    <col min="2" max="2" width="30.7265625" customWidth="1"/>
    <col min="3" max="3" width="35.7265625" customWidth="1"/>
    <col min="4" max="5" width="20.7265625" customWidth="1"/>
  </cols>
  <sheetData>
    <row r="1" spans="1:5" ht="20.149999999999999" customHeight="1" x14ac:dyDescent="0.25">
      <c r="A1" s="205" t="str">
        <f>References!A1</f>
        <v>112-22 STATEWIDE FACILITY GENERATOR MAINTENANCE AND SERVICE  03/26/2021</v>
      </c>
      <c r="B1" s="205"/>
      <c r="C1" s="205"/>
      <c r="D1" s="205"/>
      <c r="E1" s="205"/>
    </row>
    <row r="2" spans="1:5" ht="20.149999999999999" customHeight="1" x14ac:dyDescent="0.25">
      <c r="A2" s="205" t="s">
        <v>24</v>
      </c>
      <c r="B2" s="205"/>
      <c r="C2" s="205"/>
      <c r="D2" s="205"/>
      <c r="E2" s="205"/>
    </row>
    <row r="3" spans="1:5" ht="20.149999999999999" customHeight="1" x14ac:dyDescent="0.25">
      <c r="A3" s="212" t="s">
        <v>0</v>
      </c>
      <c r="B3" s="213"/>
      <c r="C3" s="209" t="str">
        <f>IF(References!B3 = "", "", References!B3)</f>
        <v>Beck Electric Company</v>
      </c>
      <c r="D3" s="210"/>
      <c r="E3" s="211"/>
    </row>
    <row r="4" spans="1:5" ht="29.25" customHeight="1" x14ac:dyDescent="0.25">
      <c r="A4" s="206" t="s">
        <v>809</v>
      </c>
      <c r="B4" s="207"/>
      <c r="C4" s="207"/>
      <c r="D4" s="207"/>
      <c r="E4" s="208"/>
    </row>
    <row r="5" spans="1:5" ht="20.149999999999999" customHeight="1" x14ac:dyDescent="0.25">
      <c r="A5" s="28" t="s">
        <v>25</v>
      </c>
      <c r="B5" s="29" t="s">
        <v>26</v>
      </c>
      <c r="C5" s="30" t="s">
        <v>5</v>
      </c>
      <c r="D5" s="30" t="s">
        <v>22</v>
      </c>
      <c r="E5" s="30" t="s">
        <v>27</v>
      </c>
    </row>
    <row r="6" spans="1:5" ht="25" x14ac:dyDescent="0.25">
      <c r="A6" s="31">
        <v>1</v>
      </c>
      <c r="B6" s="5" t="s">
        <v>984</v>
      </c>
      <c r="C6" s="5" t="s">
        <v>985</v>
      </c>
      <c r="D6" s="6" t="s">
        <v>975</v>
      </c>
      <c r="E6" s="6"/>
    </row>
    <row r="7" spans="1:5" ht="20.149999999999999" customHeight="1" x14ac:dyDescent="0.25">
      <c r="A7" s="204"/>
      <c r="B7" s="204"/>
      <c r="C7" s="204"/>
      <c r="D7" s="204"/>
      <c r="E7" s="204"/>
    </row>
    <row r="8" spans="1:5" ht="20.149999999999999" customHeight="1" x14ac:dyDescent="0.25">
      <c r="A8" s="212" t="s">
        <v>0</v>
      </c>
      <c r="B8" s="213"/>
      <c r="C8" s="209" t="str">
        <f>IF(References!B10 = "", "", References!B10)</f>
        <v>Buckeye Power Sales</v>
      </c>
      <c r="D8" s="210"/>
      <c r="E8" s="211"/>
    </row>
    <row r="9" spans="1:5" ht="29.25" customHeight="1" x14ac:dyDescent="0.25">
      <c r="A9" s="206" t="s">
        <v>809</v>
      </c>
      <c r="B9" s="207"/>
      <c r="C9" s="207"/>
      <c r="D9" s="207"/>
      <c r="E9" s="208"/>
    </row>
    <row r="10" spans="1:5" ht="20.149999999999999" customHeight="1" x14ac:dyDescent="0.25">
      <c r="A10" s="28" t="s">
        <v>25</v>
      </c>
      <c r="B10" s="29" t="s">
        <v>26</v>
      </c>
      <c r="C10" s="30" t="s">
        <v>5</v>
      </c>
      <c r="D10" s="30" t="s">
        <v>22</v>
      </c>
      <c r="E10" s="30" t="s">
        <v>27</v>
      </c>
    </row>
    <row r="11" spans="1:5" ht="20.149999999999999" customHeight="1" x14ac:dyDescent="0.25">
      <c r="A11" s="31">
        <v>1</v>
      </c>
      <c r="B11" s="5" t="s">
        <v>1079</v>
      </c>
      <c r="C11" s="5" t="s">
        <v>1080</v>
      </c>
      <c r="D11" s="6" t="s">
        <v>1074</v>
      </c>
      <c r="E11" s="6" t="s">
        <v>1081</v>
      </c>
    </row>
    <row r="12" spans="1:5" ht="20.149999999999999" customHeight="1" x14ac:dyDescent="0.25">
      <c r="A12" s="31">
        <v>2</v>
      </c>
      <c r="B12" s="5" t="s">
        <v>1082</v>
      </c>
      <c r="C12" s="5" t="s">
        <v>1083</v>
      </c>
      <c r="D12" s="6" t="s">
        <v>1084</v>
      </c>
      <c r="E12" s="6" t="s">
        <v>1085</v>
      </c>
    </row>
    <row r="13" spans="1:5" s="1" customFormat="1" ht="20.149999999999999" customHeight="1" x14ac:dyDescent="0.25">
      <c r="A13" s="31">
        <v>3</v>
      </c>
      <c r="B13" s="5" t="s">
        <v>1086</v>
      </c>
      <c r="C13" s="5" t="s">
        <v>1087</v>
      </c>
      <c r="D13" s="6" t="s">
        <v>1065</v>
      </c>
      <c r="E13" s="6" t="s">
        <v>1088</v>
      </c>
    </row>
    <row r="14" spans="1:5" ht="20.149999999999999" customHeight="1" x14ac:dyDescent="0.25">
      <c r="A14" s="31">
        <v>4</v>
      </c>
      <c r="B14" s="5" t="s">
        <v>1089</v>
      </c>
      <c r="C14" s="5" t="s">
        <v>1090</v>
      </c>
      <c r="D14" s="6" t="s">
        <v>1091</v>
      </c>
      <c r="E14" s="6" t="s">
        <v>1088</v>
      </c>
    </row>
    <row r="15" spans="1:5" ht="20.149999999999999" customHeight="1" x14ac:dyDescent="0.25">
      <c r="A15" s="31">
        <v>5</v>
      </c>
      <c r="B15" s="5" t="s">
        <v>1092</v>
      </c>
      <c r="C15" s="5" t="s">
        <v>1093</v>
      </c>
      <c r="D15" s="6" t="s">
        <v>1094</v>
      </c>
      <c r="E15" s="6" t="s">
        <v>1095</v>
      </c>
    </row>
    <row r="16" spans="1:5" ht="20.149999999999999" customHeight="1" x14ac:dyDescent="0.25">
      <c r="A16" s="31">
        <v>6</v>
      </c>
      <c r="B16" s="5" t="s">
        <v>1096</v>
      </c>
      <c r="C16" s="5" t="s">
        <v>1097</v>
      </c>
      <c r="D16" s="6" t="s">
        <v>1098</v>
      </c>
      <c r="E16" s="6" t="s">
        <v>1081</v>
      </c>
    </row>
    <row r="17" spans="1:5" ht="20.149999999999999" customHeight="1" x14ac:dyDescent="0.25">
      <c r="A17" s="31">
        <v>7</v>
      </c>
      <c r="B17" s="5" t="s">
        <v>1099</v>
      </c>
      <c r="C17" s="5" t="s">
        <v>1100</v>
      </c>
      <c r="D17" s="6" t="s">
        <v>1101</v>
      </c>
      <c r="E17" s="6" t="s">
        <v>1085</v>
      </c>
    </row>
    <row r="18" spans="1:5" ht="20.149999999999999" customHeight="1" x14ac:dyDescent="0.25">
      <c r="A18" s="204"/>
      <c r="B18" s="204"/>
      <c r="C18" s="204"/>
      <c r="D18" s="204"/>
      <c r="E18" s="204"/>
    </row>
    <row r="19" spans="1:5" ht="20.149999999999999" customHeight="1" x14ac:dyDescent="0.25">
      <c r="A19" s="212" t="s">
        <v>0</v>
      </c>
      <c r="B19" s="213"/>
      <c r="C19" s="209" t="str">
        <f>IF(References!B17 = "", "", References!B17)</f>
        <v>Engine Energy and Automation, Inc</v>
      </c>
      <c r="D19" s="210"/>
      <c r="E19" s="211"/>
    </row>
    <row r="20" spans="1:5" ht="29.25" customHeight="1" x14ac:dyDescent="0.25">
      <c r="A20" s="206" t="s">
        <v>809</v>
      </c>
      <c r="B20" s="207"/>
      <c r="C20" s="207"/>
      <c r="D20" s="207"/>
      <c r="E20" s="208"/>
    </row>
    <row r="21" spans="1:5" ht="20.149999999999999" customHeight="1" x14ac:dyDescent="0.25">
      <c r="A21" s="28" t="s">
        <v>25</v>
      </c>
      <c r="B21" s="29" t="s">
        <v>26</v>
      </c>
      <c r="C21" s="30" t="s">
        <v>5</v>
      </c>
      <c r="D21" s="30" t="s">
        <v>22</v>
      </c>
      <c r="E21" s="30" t="s">
        <v>27</v>
      </c>
    </row>
    <row r="22" spans="1:5" ht="25" x14ac:dyDescent="0.25">
      <c r="A22" s="31">
        <v>1</v>
      </c>
      <c r="B22" s="5" t="s">
        <v>1124</v>
      </c>
      <c r="C22" s="5" t="s">
        <v>1125</v>
      </c>
      <c r="D22" s="6" t="s">
        <v>1114</v>
      </c>
      <c r="E22" s="6" t="s">
        <v>1126</v>
      </c>
    </row>
    <row r="23" spans="1:5" ht="25" x14ac:dyDescent="0.25">
      <c r="A23" s="31">
        <v>2</v>
      </c>
      <c r="B23" s="5" t="s">
        <v>1127</v>
      </c>
      <c r="C23" s="5" t="s">
        <v>1128</v>
      </c>
      <c r="D23" s="6" t="s">
        <v>1114</v>
      </c>
      <c r="E23" s="6" t="s">
        <v>1126</v>
      </c>
    </row>
    <row r="24" spans="1:5" s="1" customFormat="1" ht="25" x14ac:dyDescent="0.25">
      <c r="A24" s="31">
        <v>3</v>
      </c>
      <c r="B24" s="5" t="s">
        <v>1129</v>
      </c>
      <c r="C24" s="5" t="s">
        <v>1130</v>
      </c>
      <c r="D24" s="6" t="s">
        <v>1114</v>
      </c>
      <c r="E24" s="6" t="s">
        <v>1126</v>
      </c>
    </row>
    <row r="25" spans="1:5" ht="20.149999999999999" customHeight="1" x14ac:dyDescent="0.25">
      <c r="A25" s="204"/>
      <c r="B25" s="204"/>
      <c r="C25" s="204"/>
      <c r="D25" s="204"/>
      <c r="E25" s="204"/>
    </row>
    <row r="26" spans="1:5" ht="20.149999999999999" customHeight="1" x14ac:dyDescent="0.25">
      <c r="A26" s="212" t="s">
        <v>0</v>
      </c>
      <c r="B26" s="213"/>
      <c r="C26" s="209" t="str">
        <f>IF(References!B24 = "", "", References!B24)</f>
        <v>Ohio Machinery Co. DBA Ohio CAT</v>
      </c>
      <c r="D26" s="210"/>
      <c r="E26" s="211"/>
    </row>
    <row r="27" spans="1:5" ht="29.25" customHeight="1" x14ac:dyDescent="0.25">
      <c r="A27" s="206" t="s">
        <v>809</v>
      </c>
      <c r="B27" s="207"/>
      <c r="C27" s="207"/>
      <c r="D27" s="207"/>
      <c r="E27" s="208"/>
    </row>
    <row r="28" spans="1:5" ht="20.149999999999999" customHeight="1" x14ac:dyDescent="0.25">
      <c r="A28" s="28" t="s">
        <v>25</v>
      </c>
      <c r="B28" s="29" t="s">
        <v>26</v>
      </c>
      <c r="C28" s="30" t="s">
        <v>5</v>
      </c>
      <c r="D28" s="30" t="s">
        <v>22</v>
      </c>
      <c r="E28" s="30" t="s">
        <v>27</v>
      </c>
    </row>
    <row r="29" spans="1:5" ht="25" x14ac:dyDescent="0.25">
      <c r="A29" s="31">
        <v>1</v>
      </c>
      <c r="B29" s="5" t="s">
        <v>1178</v>
      </c>
      <c r="C29" s="5" t="s">
        <v>1179</v>
      </c>
      <c r="D29" s="6" t="s">
        <v>1180</v>
      </c>
      <c r="E29" s="6" t="s">
        <v>1181</v>
      </c>
    </row>
    <row r="30" spans="1:5" ht="13" x14ac:dyDescent="0.25">
      <c r="A30" s="31">
        <v>2</v>
      </c>
      <c r="B30" s="5" t="s">
        <v>1182</v>
      </c>
      <c r="C30" s="5" t="s">
        <v>1183</v>
      </c>
      <c r="D30" s="6" t="s">
        <v>1184</v>
      </c>
      <c r="E30" s="6" t="s">
        <v>1185</v>
      </c>
    </row>
    <row r="31" spans="1:5" s="1" customFormat="1" ht="25" x14ac:dyDescent="0.25">
      <c r="A31" s="31">
        <v>3</v>
      </c>
      <c r="B31" s="5" t="s">
        <v>1186</v>
      </c>
      <c r="C31" s="5" t="s">
        <v>1187</v>
      </c>
      <c r="D31" s="6" t="s">
        <v>1188</v>
      </c>
      <c r="E31" s="6" t="s">
        <v>1189</v>
      </c>
    </row>
    <row r="32" spans="1:5" ht="25" x14ac:dyDescent="0.25">
      <c r="A32" s="31">
        <v>4</v>
      </c>
      <c r="B32" s="5" t="s">
        <v>1190</v>
      </c>
      <c r="C32" s="5" t="s">
        <v>1191</v>
      </c>
      <c r="D32" s="6" t="s">
        <v>1192</v>
      </c>
      <c r="E32" s="6" t="s">
        <v>1193</v>
      </c>
    </row>
    <row r="33" spans="1:5" ht="25" x14ac:dyDescent="0.25">
      <c r="A33" s="31">
        <v>5</v>
      </c>
      <c r="B33" s="5" t="s">
        <v>1194</v>
      </c>
      <c r="C33" s="5" t="s">
        <v>1195</v>
      </c>
      <c r="D33" s="6" t="s">
        <v>1196</v>
      </c>
      <c r="E33" s="6" t="s">
        <v>1197</v>
      </c>
    </row>
    <row r="34" spans="1:5" ht="25" x14ac:dyDescent="0.25">
      <c r="A34" s="31">
        <v>6</v>
      </c>
      <c r="B34" s="5" t="s">
        <v>1198</v>
      </c>
      <c r="C34" s="5" t="s">
        <v>1199</v>
      </c>
      <c r="D34" s="6" t="s">
        <v>1200</v>
      </c>
      <c r="E34" s="6" t="s">
        <v>1201</v>
      </c>
    </row>
    <row r="35" spans="1:5" ht="13" x14ac:dyDescent="0.25">
      <c r="A35" s="31">
        <v>7</v>
      </c>
      <c r="B35" s="5" t="s">
        <v>1202</v>
      </c>
      <c r="C35" s="5" t="s">
        <v>1203</v>
      </c>
      <c r="D35" s="6" t="s">
        <v>1204</v>
      </c>
      <c r="E35" s="6" t="s">
        <v>1205</v>
      </c>
    </row>
    <row r="36" spans="1:5" ht="20.149999999999999" customHeight="1" x14ac:dyDescent="0.25">
      <c r="A36" s="204"/>
      <c r="B36" s="204"/>
      <c r="C36" s="204"/>
      <c r="D36" s="204"/>
      <c r="E36" s="204"/>
    </row>
  </sheetData>
  <sheetProtection selectLockedCells="1"/>
  <mergeCells count="18">
    <mergeCell ref="A36:E36"/>
    <mergeCell ref="A20:E20"/>
    <mergeCell ref="A25:E25"/>
    <mergeCell ref="A26:B26"/>
    <mergeCell ref="C26:E26"/>
    <mergeCell ref="A27:E27"/>
    <mergeCell ref="A8:B8"/>
    <mergeCell ref="C8:E8"/>
    <mergeCell ref="A9:E9"/>
    <mergeCell ref="A18:E18"/>
    <mergeCell ref="A19:B19"/>
    <mergeCell ref="C19:E19"/>
    <mergeCell ref="A7:E7"/>
    <mergeCell ref="A2:E2"/>
    <mergeCell ref="A4:E4"/>
    <mergeCell ref="A1:E1"/>
    <mergeCell ref="C3:E3"/>
    <mergeCell ref="A3:B3"/>
  </mergeCells>
  <phoneticPr fontId="6" type="noConversion"/>
  <pageMargins left="0.25" right="0.25" top="0.5" bottom="0.5" header="0" footer="0"/>
  <pageSetup scale="88" fitToHeight="0" orientation="portrait" horizontalDpi="96" verticalDpi="96"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workbookViewId="0">
      <selection activeCell="G5" sqref="G5"/>
    </sheetView>
  </sheetViews>
  <sheetFormatPr defaultRowHeight="12.5" x14ac:dyDescent="0.25"/>
  <cols>
    <col min="1" max="1" width="12.7265625" customWidth="1"/>
    <col min="2" max="2" width="54.7265625" customWidth="1"/>
    <col min="3" max="3" width="31" customWidth="1"/>
    <col min="4" max="4" width="32.453125" bestFit="1" customWidth="1"/>
    <col min="5" max="5" width="44.7265625" bestFit="1" customWidth="1"/>
    <col min="6" max="6" width="45.1796875" bestFit="1" customWidth="1"/>
  </cols>
  <sheetData>
    <row r="1" spans="1:6" ht="20.149999999999999" customHeight="1" x14ac:dyDescent="0.25">
      <c r="A1" s="192" t="str">
        <f>References!A1</f>
        <v>112-22 STATEWIDE FACILITY GENERATOR MAINTENANCE AND SERVICE  03/26/2021</v>
      </c>
      <c r="B1" s="193"/>
      <c r="C1" s="193"/>
      <c r="D1" s="193"/>
      <c r="E1" s="193"/>
      <c r="F1" s="194"/>
    </row>
    <row r="2" spans="1:6" ht="20.149999999999999" customHeight="1" x14ac:dyDescent="0.25">
      <c r="A2" s="192" t="s">
        <v>29</v>
      </c>
      <c r="B2" s="193"/>
      <c r="C2" s="193"/>
      <c r="D2" s="193"/>
      <c r="E2" s="193"/>
      <c r="F2" s="194"/>
    </row>
    <row r="3" spans="1:6" ht="20.149999999999999" customHeight="1" x14ac:dyDescent="0.35">
      <c r="A3" s="122" t="s">
        <v>32</v>
      </c>
      <c r="B3" s="214" t="str">
        <f>IF(References!B3 = "", "", References!B3)</f>
        <v>Beck Electric Company</v>
      </c>
      <c r="C3" s="215"/>
      <c r="D3" s="133" t="str">
        <f>IF(References!B10 = "", "", References!B10)</f>
        <v>Buckeye Power Sales</v>
      </c>
      <c r="E3" s="133" t="str">
        <f>IF(References!B17 = "", "", References!B17)</f>
        <v>Engine Energy and Automation, Inc</v>
      </c>
      <c r="F3" s="133" t="str">
        <f>IF(References!B24 = "", "", References!B24)</f>
        <v>Ohio Machinery Co. DBA Ohio CAT</v>
      </c>
    </row>
    <row r="4" spans="1:6" ht="14" x14ac:dyDescent="0.25">
      <c r="A4" s="26" t="s">
        <v>28</v>
      </c>
      <c r="B4" s="27" t="s">
        <v>29</v>
      </c>
      <c r="C4" s="26" t="s">
        <v>30</v>
      </c>
      <c r="D4" s="26" t="s">
        <v>30</v>
      </c>
      <c r="E4" s="26" t="s">
        <v>30</v>
      </c>
      <c r="F4" s="26" t="s">
        <v>30</v>
      </c>
    </row>
    <row r="5" spans="1:6" ht="30" customHeight="1" x14ac:dyDescent="0.25">
      <c r="A5" s="20">
        <v>1</v>
      </c>
      <c r="B5" s="21" t="s">
        <v>802</v>
      </c>
      <c r="C5" s="99">
        <v>95</v>
      </c>
      <c r="D5" s="99">
        <v>115</v>
      </c>
      <c r="E5" s="99">
        <v>62.5</v>
      </c>
      <c r="F5" s="99">
        <v>137</v>
      </c>
    </row>
    <row r="6" spans="1:6" ht="30" customHeight="1" x14ac:dyDescent="0.25">
      <c r="A6" s="20">
        <v>2</v>
      </c>
      <c r="B6" s="21" t="s">
        <v>803</v>
      </c>
      <c r="C6" s="99">
        <v>115</v>
      </c>
      <c r="D6" s="99">
        <v>115</v>
      </c>
      <c r="E6" s="99">
        <v>62.5</v>
      </c>
      <c r="F6" s="99">
        <v>137</v>
      </c>
    </row>
    <row r="7" spans="1:6" ht="30" customHeight="1" x14ac:dyDescent="0.25">
      <c r="A7" s="20">
        <v>3</v>
      </c>
      <c r="B7" s="21" t="s">
        <v>804</v>
      </c>
      <c r="C7" s="99">
        <v>165</v>
      </c>
      <c r="D7" s="99">
        <v>172.5</v>
      </c>
      <c r="E7" s="99">
        <v>110</v>
      </c>
      <c r="F7" s="99">
        <v>186</v>
      </c>
    </row>
    <row r="8" spans="1:6" ht="30" customHeight="1" x14ac:dyDescent="0.25">
      <c r="A8" s="22">
        <v>4</v>
      </c>
      <c r="B8" s="23" t="s">
        <v>33</v>
      </c>
      <c r="C8" s="99">
        <v>2</v>
      </c>
      <c r="D8" s="99">
        <v>4.5</v>
      </c>
      <c r="E8" s="99" t="s">
        <v>1131</v>
      </c>
      <c r="F8" s="99">
        <v>3.35</v>
      </c>
    </row>
    <row r="9" spans="1:6" ht="30" customHeight="1" x14ac:dyDescent="0.25">
      <c r="A9" s="22">
        <v>5</v>
      </c>
      <c r="B9" s="24" t="s">
        <v>31</v>
      </c>
      <c r="C9" s="100">
        <v>0.15</v>
      </c>
      <c r="D9" s="100">
        <v>0.15</v>
      </c>
      <c r="E9" s="100">
        <v>0.15</v>
      </c>
      <c r="F9" s="100">
        <v>0.15</v>
      </c>
    </row>
    <row r="10" spans="1:6" ht="30" customHeight="1" x14ac:dyDescent="0.25">
      <c r="A10" s="25">
        <v>6</v>
      </c>
      <c r="B10" s="23" t="s">
        <v>805</v>
      </c>
      <c r="C10" s="101">
        <v>155</v>
      </c>
      <c r="D10" s="101">
        <v>275</v>
      </c>
      <c r="E10" s="101">
        <v>115</v>
      </c>
      <c r="F10" s="101"/>
    </row>
    <row r="11" spans="1:6" ht="30" customHeight="1" x14ac:dyDescent="0.25">
      <c r="A11" s="25">
        <v>7</v>
      </c>
      <c r="B11" s="21" t="s">
        <v>804</v>
      </c>
      <c r="C11" s="101"/>
      <c r="D11" s="101">
        <v>230</v>
      </c>
      <c r="E11" s="101"/>
      <c r="F11" s="101"/>
    </row>
    <row r="12" spans="1:6" ht="14" x14ac:dyDescent="0.25">
      <c r="A12" s="216"/>
      <c r="B12" s="217"/>
      <c r="C12" s="217"/>
      <c r="D12" s="217"/>
      <c r="E12" s="217"/>
      <c r="F12" s="218"/>
    </row>
    <row r="13" spans="1:6" ht="14" x14ac:dyDescent="0.3">
      <c r="A13" s="128"/>
      <c r="B13" s="126"/>
      <c r="D13" s="127"/>
    </row>
    <row r="19" spans="2:2" x14ac:dyDescent="0.25">
      <c r="B19" s="15"/>
    </row>
    <row r="20" spans="2:2" ht="14.25" customHeight="1" x14ac:dyDescent="0.25">
      <c r="B20" s="15"/>
    </row>
    <row r="21" spans="2:2" x14ac:dyDescent="0.25">
      <c r="B21" s="15"/>
    </row>
  </sheetData>
  <mergeCells count="4">
    <mergeCell ref="B3:C3"/>
    <mergeCell ref="A1:F1"/>
    <mergeCell ref="A2:F2"/>
    <mergeCell ref="A12:F12"/>
  </mergeCells>
  <printOptions horizontalCentered="1"/>
  <pageMargins left="0.25" right="0.25"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5FA47-7887-440F-9DB6-3196B7D27CD0}">
  <sheetPr>
    <pageSetUpPr fitToPage="1"/>
  </sheetPr>
  <dimension ref="A1:Q45"/>
  <sheetViews>
    <sheetView showGridLines="0" zoomScaleNormal="100" workbookViewId="0">
      <selection activeCell="S15" sqref="S15"/>
    </sheetView>
  </sheetViews>
  <sheetFormatPr defaultColWidth="9.1796875" defaultRowHeight="14" x14ac:dyDescent="0.3"/>
  <cols>
    <col min="1" max="2" width="18.7265625" style="104" customWidth="1"/>
    <col min="3" max="3" width="7.7265625" style="104" customWidth="1"/>
    <col min="4" max="16" width="11.7265625" style="104" customWidth="1"/>
    <col min="17" max="16384" width="9.1796875" style="104"/>
  </cols>
  <sheetData>
    <row r="1" spans="1:17" ht="20.149999999999999" customHeight="1" x14ac:dyDescent="0.3">
      <c r="A1" s="219" t="str">
        <f>References!A1</f>
        <v>112-22 STATEWIDE FACILITY GENERATOR MAINTENANCE AND SERVICE  03/26/2021</v>
      </c>
      <c r="B1" s="220"/>
      <c r="C1" s="220"/>
      <c r="D1" s="220"/>
      <c r="E1" s="220"/>
      <c r="F1" s="220"/>
      <c r="G1" s="220"/>
      <c r="H1" s="220"/>
      <c r="I1" s="220"/>
      <c r="J1" s="220"/>
      <c r="K1" s="220"/>
      <c r="L1" s="220"/>
      <c r="M1" s="220"/>
      <c r="N1" s="220"/>
      <c r="O1" s="220"/>
      <c r="P1" s="221"/>
    </row>
    <row r="2" spans="1:17" ht="20.149999999999999" customHeight="1" x14ac:dyDescent="0.3">
      <c r="A2" s="219" t="s">
        <v>810</v>
      </c>
      <c r="B2" s="220"/>
      <c r="C2" s="220"/>
      <c r="D2" s="220"/>
      <c r="E2" s="220"/>
      <c r="F2" s="220"/>
      <c r="G2" s="220"/>
      <c r="H2" s="220"/>
      <c r="I2" s="220"/>
      <c r="J2" s="220"/>
      <c r="K2" s="220"/>
      <c r="L2" s="220"/>
      <c r="M2" s="220"/>
      <c r="N2" s="220"/>
      <c r="O2" s="220"/>
      <c r="P2" s="221"/>
    </row>
    <row r="3" spans="1:17" ht="19.5" customHeight="1" x14ac:dyDescent="0.3">
      <c r="A3" s="222" t="s">
        <v>0</v>
      </c>
      <c r="B3" s="223"/>
      <c r="C3" s="224"/>
      <c r="D3" s="225" t="str">
        <f>IF(References!B3 = "", "", References!B3)</f>
        <v>Beck Electric Company</v>
      </c>
      <c r="E3" s="226"/>
      <c r="F3" s="226"/>
      <c r="G3" s="226"/>
      <c r="H3" s="226"/>
      <c r="I3" s="226"/>
      <c r="J3" s="226"/>
      <c r="K3" s="226"/>
      <c r="L3" s="226"/>
      <c r="M3" s="226"/>
      <c r="N3" s="226"/>
      <c r="O3" s="226"/>
      <c r="P3" s="227"/>
    </row>
    <row r="4" spans="1:17" ht="28" x14ac:dyDescent="0.3">
      <c r="A4" s="228" t="s">
        <v>811</v>
      </c>
      <c r="B4" s="229"/>
      <c r="C4" s="230"/>
      <c r="D4" s="105" t="s">
        <v>812</v>
      </c>
      <c r="E4" s="105" t="s">
        <v>813</v>
      </c>
      <c r="F4" s="105" t="s">
        <v>814</v>
      </c>
      <c r="G4" s="105" t="s">
        <v>815</v>
      </c>
      <c r="H4" s="105" t="s">
        <v>816</v>
      </c>
      <c r="I4" s="105" t="s">
        <v>817</v>
      </c>
      <c r="J4" s="105" t="s">
        <v>818</v>
      </c>
      <c r="K4" s="105" t="s">
        <v>819</v>
      </c>
      <c r="L4" s="105" t="s">
        <v>820</v>
      </c>
      <c r="M4" s="105" t="s">
        <v>821</v>
      </c>
      <c r="N4" s="105" t="s">
        <v>822</v>
      </c>
      <c r="O4" s="105" t="s">
        <v>823</v>
      </c>
      <c r="P4" s="106" t="s">
        <v>343</v>
      </c>
      <c r="Q4" s="107"/>
    </row>
    <row r="5" spans="1:17" s="109" customFormat="1" ht="15" customHeight="1" x14ac:dyDescent="0.25">
      <c r="A5" s="231" t="s">
        <v>824</v>
      </c>
      <c r="B5" s="232"/>
      <c r="C5" s="233"/>
      <c r="D5" s="234" t="s">
        <v>825</v>
      </c>
      <c r="E5" s="235"/>
      <c r="F5" s="235"/>
      <c r="G5" s="235"/>
      <c r="H5" s="235"/>
      <c r="I5" s="235"/>
      <c r="J5" s="235"/>
      <c r="K5" s="235"/>
      <c r="L5" s="235"/>
      <c r="M5" s="235"/>
      <c r="N5" s="235"/>
      <c r="O5" s="235"/>
      <c r="P5" s="236"/>
      <c r="Q5" s="108"/>
    </row>
    <row r="6" spans="1:17" ht="15" customHeight="1" x14ac:dyDescent="0.3">
      <c r="A6" s="240" t="s">
        <v>986</v>
      </c>
      <c r="B6" s="241"/>
      <c r="C6" s="110" t="s">
        <v>826</v>
      </c>
      <c r="D6" s="125"/>
      <c r="E6" s="125"/>
      <c r="F6" s="125">
        <v>35</v>
      </c>
      <c r="G6" s="125">
        <v>35</v>
      </c>
      <c r="H6" s="125">
        <v>35</v>
      </c>
      <c r="I6" s="125"/>
      <c r="J6" s="125"/>
      <c r="K6" s="125"/>
      <c r="L6" s="125"/>
      <c r="M6" s="125">
        <v>35</v>
      </c>
      <c r="N6" s="125">
        <v>35</v>
      </c>
      <c r="O6" s="125">
        <v>35</v>
      </c>
      <c r="P6" s="125"/>
    </row>
    <row r="7" spans="1:17" ht="15" customHeight="1" x14ac:dyDescent="0.3">
      <c r="A7" s="242"/>
      <c r="B7" s="243"/>
      <c r="C7" s="110" t="s">
        <v>827</v>
      </c>
      <c r="D7" s="125"/>
      <c r="E7" s="125"/>
      <c r="F7" s="125">
        <v>250</v>
      </c>
      <c r="G7" s="125">
        <v>250</v>
      </c>
      <c r="H7" s="125">
        <v>250</v>
      </c>
      <c r="I7" s="125"/>
      <c r="J7" s="125"/>
      <c r="K7" s="125"/>
      <c r="L7" s="125"/>
      <c r="M7" s="125">
        <v>250</v>
      </c>
      <c r="N7" s="125">
        <v>250</v>
      </c>
      <c r="O7" s="125">
        <v>250</v>
      </c>
      <c r="P7" s="125"/>
    </row>
    <row r="8" spans="1:17" ht="15" customHeight="1" x14ac:dyDescent="0.3">
      <c r="A8" s="244"/>
      <c r="B8" s="245"/>
      <c r="C8" s="110" t="s">
        <v>828</v>
      </c>
      <c r="D8" s="125"/>
      <c r="E8" s="125"/>
      <c r="F8" s="125">
        <v>1000</v>
      </c>
      <c r="G8" s="125">
        <v>1000</v>
      </c>
      <c r="H8" s="125">
        <v>1000</v>
      </c>
      <c r="I8" s="125"/>
      <c r="J8" s="125"/>
      <c r="K8" s="125"/>
      <c r="L8" s="125"/>
      <c r="M8" s="125">
        <v>1000</v>
      </c>
      <c r="N8" s="125">
        <v>1000</v>
      </c>
      <c r="O8" s="125">
        <v>1000</v>
      </c>
      <c r="P8" s="125"/>
    </row>
    <row r="9" spans="1:17" ht="15" customHeight="1" x14ac:dyDescent="0.3">
      <c r="A9" s="246" t="s">
        <v>987</v>
      </c>
      <c r="B9" s="247"/>
      <c r="C9" s="110" t="s">
        <v>826</v>
      </c>
      <c r="D9" s="111"/>
      <c r="E9" s="111"/>
      <c r="F9" s="111">
        <v>55</v>
      </c>
      <c r="G9" s="111">
        <v>55</v>
      </c>
      <c r="H9" s="111">
        <v>55</v>
      </c>
      <c r="I9" s="111"/>
      <c r="J9" s="111"/>
      <c r="K9" s="111"/>
      <c r="L9" s="111"/>
      <c r="M9" s="111">
        <v>55</v>
      </c>
      <c r="N9" s="111">
        <v>55</v>
      </c>
      <c r="O9" s="111">
        <v>55</v>
      </c>
      <c r="P9" s="112"/>
    </row>
    <row r="10" spans="1:17" ht="15" customHeight="1" x14ac:dyDescent="0.3">
      <c r="A10" s="248"/>
      <c r="B10" s="249"/>
      <c r="C10" s="110" t="s">
        <v>827</v>
      </c>
      <c r="D10" s="111"/>
      <c r="E10" s="111"/>
      <c r="F10" s="111">
        <v>400</v>
      </c>
      <c r="G10" s="111">
        <v>400</v>
      </c>
      <c r="H10" s="111">
        <v>400</v>
      </c>
      <c r="I10" s="111"/>
      <c r="J10" s="111"/>
      <c r="K10" s="111"/>
      <c r="L10" s="111"/>
      <c r="M10" s="111">
        <v>400</v>
      </c>
      <c r="N10" s="111">
        <v>400</v>
      </c>
      <c r="O10" s="111">
        <v>400</v>
      </c>
      <c r="P10" s="112"/>
    </row>
    <row r="11" spans="1:17" ht="15" customHeight="1" x14ac:dyDescent="0.3">
      <c r="A11" s="250"/>
      <c r="B11" s="251"/>
      <c r="C11" s="110" t="s">
        <v>828</v>
      </c>
      <c r="D11" s="111"/>
      <c r="E11" s="111"/>
      <c r="F11" s="111">
        <v>1600</v>
      </c>
      <c r="G11" s="111">
        <v>1600</v>
      </c>
      <c r="H11" s="111">
        <v>1600</v>
      </c>
      <c r="I11" s="111"/>
      <c r="J11" s="111"/>
      <c r="K11" s="111"/>
      <c r="L11" s="111"/>
      <c r="M11" s="111">
        <v>1600</v>
      </c>
      <c r="N11" s="111">
        <v>1600</v>
      </c>
      <c r="O11" s="111">
        <v>1600</v>
      </c>
      <c r="P11" s="112"/>
    </row>
    <row r="12" spans="1:17" ht="15" customHeight="1" x14ac:dyDescent="0.3">
      <c r="A12" s="246" t="s">
        <v>988</v>
      </c>
      <c r="B12" s="247"/>
      <c r="C12" s="110" t="s">
        <v>826</v>
      </c>
      <c r="D12" s="111"/>
      <c r="E12" s="111"/>
      <c r="F12" s="111">
        <v>20</v>
      </c>
      <c r="G12" s="111">
        <v>20</v>
      </c>
      <c r="H12" s="111">
        <v>20</v>
      </c>
      <c r="I12" s="111"/>
      <c r="J12" s="111"/>
      <c r="K12" s="111"/>
      <c r="L12" s="111"/>
      <c r="M12" s="111">
        <v>20</v>
      </c>
      <c r="N12" s="111">
        <v>20</v>
      </c>
      <c r="O12" s="111">
        <v>20</v>
      </c>
      <c r="P12" s="112"/>
    </row>
    <row r="13" spans="1:17" ht="15" customHeight="1" x14ac:dyDescent="0.3">
      <c r="A13" s="248"/>
      <c r="B13" s="249"/>
      <c r="C13" s="110" t="s">
        <v>827</v>
      </c>
      <c r="D13" s="111"/>
      <c r="E13" s="111"/>
      <c r="F13" s="111">
        <v>150</v>
      </c>
      <c r="G13" s="111">
        <v>150</v>
      </c>
      <c r="H13" s="111">
        <v>150</v>
      </c>
      <c r="I13" s="111"/>
      <c r="J13" s="111"/>
      <c r="K13" s="111"/>
      <c r="L13" s="111"/>
      <c r="M13" s="111">
        <v>150</v>
      </c>
      <c r="N13" s="111">
        <v>150</v>
      </c>
      <c r="O13" s="111">
        <v>150</v>
      </c>
      <c r="P13" s="112"/>
    </row>
    <row r="14" spans="1:17" ht="15" customHeight="1" x14ac:dyDescent="0.3">
      <c r="A14" s="250"/>
      <c r="B14" s="251"/>
      <c r="C14" s="110" t="s">
        <v>828</v>
      </c>
      <c r="D14" s="111"/>
      <c r="E14" s="111"/>
      <c r="F14" s="111">
        <v>600</v>
      </c>
      <c r="G14" s="111">
        <v>600</v>
      </c>
      <c r="H14" s="111">
        <v>600</v>
      </c>
      <c r="I14" s="111"/>
      <c r="J14" s="111"/>
      <c r="K14" s="111"/>
      <c r="L14" s="111"/>
      <c r="M14" s="111">
        <v>600</v>
      </c>
      <c r="N14" s="111">
        <v>600</v>
      </c>
      <c r="O14" s="111">
        <v>600</v>
      </c>
      <c r="P14" s="112"/>
    </row>
    <row r="15" spans="1:17" ht="15" customHeight="1" x14ac:dyDescent="0.3">
      <c r="A15" s="246" t="s">
        <v>989</v>
      </c>
      <c r="B15" s="247"/>
      <c r="C15" s="110" t="s">
        <v>826</v>
      </c>
      <c r="D15" s="111"/>
      <c r="E15" s="111"/>
      <c r="F15" s="111">
        <v>55</v>
      </c>
      <c r="G15" s="111">
        <v>55</v>
      </c>
      <c r="H15" s="111">
        <v>55</v>
      </c>
      <c r="I15" s="111"/>
      <c r="J15" s="111"/>
      <c r="K15" s="111"/>
      <c r="L15" s="111"/>
      <c r="M15" s="111">
        <v>55</v>
      </c>
      <c r="N15" s="111">
        <v>55</v>
      </c>
      <c r="O15" s="111">
        <v>55</v>
      </c>
      <c r="P15" s="112"/>
    </row>
    <row r="16" spans="1:17" ht="15" customHeight="1" x14ac:dyDescent="0.3">
      <c r="A16" s="248"/>
      <c r="B16" s="249"/>
      <c r="C16" s="110" t="s">
        <v>827</v>
      </c>
      <c r="D16" s="111"/>
      <c r="E16" s="111"/>
      <c r="F16" s="111">
        <v>400</v>
      </c>
      <c r="G16" s="111">
        <v>400</v>
      </c>
      <c r="H16" s="111">
        <v>400</v>
      </c>
      <c r="I16" s="111"/>
      <c r="J16" s="111"/>
      <c r="K16" s="111"/>
      <c r="L16" s="111"/>
      <c r="M16" s="111">
        <v>400</v>
      </c>
      <c r="N16" s="111">
        <v>400</v>
      </c>
      <c r="O16" s="111">
        <v>400</v>
      </c>
      <c r="P16" s="112"/>
    </row>
    <row r="17" spans="1:17" ht="15" customHeight="1" x14ac:dyDescent="0.3">
      <c r="A17" s="250"/>
      <c r="B17" s="251"/>
      <c r="C17" s="110" t="s">
        <v>828</v>
      </c>
      <c r="D17" s="111"/>
      <c r="E17" s="111"/>
      <c r="F17" s="111">
        <v>1600</v>
      </c>
      <c r="G17" s="111">
        <v>1600</v>
      </c>
      <c r="H17" s="111">
        <v>1600</v>
      </c>
      <c r="I17" s="111"/>
      <c r="J17" s="111"/>
      <c r="K17" s="111"/>
      <c r="L17" s="111"/>
      <c r="M17" s="111">
        <v>1600</v>
      </c>
      <c r="N17" s="111">
        <v>1600</v>
      </c>
      <c r="O17" s="111">
        <v>1600</v>
      </c>
      <c r="P17" s="112"/>
    </row>
    <row r="18" spans="1:17" ht="15" customHeight="1" x14ac:dyDescent="0.3">
      <c r="A18" s="246" t="s">
        <v>990</v>
      </c>
      <c r="B18" s="247"/>
      <c r="C18" s="110" t="s">
        <v>826</v>
      </c>
      <c r="D18" s="111"/>
      <c r="E18" s="111"/>
      <c r="F18" s="111">
        <v>55</v>
      </c>
      <c r="G18" s="111">
        <v>55</v>
      </c>
      <c r="H18" s="111">
        <v>55</v>
      </c>
      <c r="I18" s="111"/>
      <c r="J18" s="111"/>
      <c r="K18" s="111"/>
      <c r="L18" s="111"/>
      <c r="M18" s="111">
        <v>55</v>
      </c>
      <c r="N18" s="111">
        <v>55</v>
      </c>
      <c r="O18" s="111">
        <v>55</v>
      </c>
      <c r="P18" s="112"/>
    </row>
    <row r="19" spans="1:17" ht="15" customHeight="1" x14ac:dyDescent="0.3">
      <c r="A19" s="248"/>
      <c r="B19" s="249"/>
      <c r="C19" s="110" t="s">
        <v>827</v>
      </c>
      <c r="D19" s="111"/>
      <c r="E19" s="111"/>
      <c r="F19" s="111">
        <v>400</v>
      </c>
      <c r="G19" s="111">
        <v>400</v>
      </c>
      <c r="H19" s="111">
        <v>400</v>
      </c>
      <c r="I19" s="111"/>
      <c r="J19" s="111"/>
      <c r="K19" s="111"/>
      <c r="L19" s="111"/>
      <c r="M19" s="111">
        <v>400</v>
      </c>
      <c r="N19" s="111">
        <v>400</v>
      </c>
      <c r="O19" s="111">
        <v>400</v>
      </c>
      <c r="P19" s="112"/>
    </row>
    <row r="20" spans="1:17" ht="15" customHeight="1" x14ac:dyDescent="0.3">
      <c r="A20" s="250"/>
      <c r="B20" s="251"/>
      <c r="C20" s="110" t="s">
        <v>828</v>
      </c>
      <c r="D20" s="111"/>
      <c r="E20" s="111"/>
      <c r="F20" s="111">
        <v>1600</v>
      </c>
      <c r="G20" s="111">
        <v>1600</v>
      </c>
      <c r="H20" s="111">
        <v>1600</v>
      </c>
      <c r="I20" s="111"/>
      <c r="J20" s="111"/>
      <c r="K20" s="111"/>
      <c r="L20" s="111"/>
      <c r="M20" s="111">
        <v>1600</v>
      </c>
      <c r="N20" s="111">
        <v>1600</v>
      </c>
      <c r="O20" s="111">
        <v>1600</v>
      </c>
      <c r="P20" s="112"/>
    </row>
    <row r="21" spans="1:17" ht="15" customHeight="1" x14ac:dyDescent="0.3">
      <c r="A21" s="246" t="s">
        <v>991</v>
      </c>
      <c r="B21" s="247"/>
      <c r="C21" s="110" t="s">
        <v>826</v>
      </c>
      <c r="D21" s="111"/>
      <c r="E21" s="111"/>
      <c r="F21" s="111">
        <v>55</v>
      </c>
      <c r="G21" s="111">
        <v>55</v>
      </c>
      <c r="H21" s="111">
        <v>55</v>
      </c>
      <c r="I21" s="111"/>
      <c r="J21" s="111"/>
      <c r="K21" s="111"/>
      <c r="L21" s="111"/>
      <c r="M21" s="111">
        <v>55</v>
      </c>
      <c r="N21" s="111">
        <v>55</v>
      </c>
      <c r="O21" s="111">
        <v>55</v>
      </c>
      <c r="P21" s="112"/>
    </row>
    <row r="22" spans="1:17" ht="15" customHeight="1" x14ac:dyDescent="0.3">
      <c r="A22" s="248"/>
      <c r="B22" s="249"/>
      <c r="C22" s="110" t="s">
        <v>827</v>
      </c>
      <c r="D22" s="111"/>
      <c r="E22" s="111"/>
      <c r="F22" s="111">
        <v>400</v>
      </c>
      <c r="G22" s="111">
        <v>400</v>
      </c>
      <c r="H22" s="111">
        <v>400</v>
      </c>
      <c r="I22" s="111"/>
      <c r="J22" s="111"/>
      <c r="K22" s="111"/>
      <c r="L22" s="111"/>
      <c r="M22" s="111">
        <v>400</v>
      </c>
      <c r="N22" s="111">
        <v>400</v>
      </c>
      <c r="O22" s="111">
        <v>400</v>
      </c>
      <c r="P22" s="112"/>
    </row>
    <row r="23" spans="1:17" ht="15" customHeight="1" x14ac:dyDescent="0.3">
      <c r="A23" s="250"/>
      <c r="B23" s="251"/>
      <c r="C23" s="110" t="s">
        <v>828</v>
      </c>
      <c r="D23" s="111"/>
      <c r="E23" s="111"/>
      <c r="F23" s="111">
        <v>1600</v>
      </c>
      <c r="G23" s="111">
        <v>1600</v>
      </c>
      <c r="H23" s="111">
        <v>1600</v>
      </c>
      <c r="I23" s="111"/>
      <c r="J23" s="111"/>
      <c r="K23" s="111"/>
      <c r="L23" s="111"/>
      <c r="M23" s="111">
        <v>1600</v>
      </c>
      <c r="N23" s="111">
        <v>1600</v>
      </c>
      <c r="O23" s="111">
        <v>1600</v>
      </c>
      <c r="P23" s="112"/>
    </row>
    <row r="24" spans="1:17" ht="15" customHeight="1" x14ac:dyDescent="0.3">
      <c r="A24" s="237"/>
      <c r="B24" s="238"/>
      <c r="C24" s="238"/>
      <c r="D24" s="238"/>
      <c r="E24" s="238"/>
      <c r="F24" s="238"/>
      <c r="G24" s="238"/>
      <c r="H24" s="238"/>
      <c r="I24" s="238"/>
      <c r="J24" s="238"/>
      <c r="K24" s="238"/>
      <c r="L24" s="238"/>
      <c r="M24" s="238"/>
      <c r="N24" s="238"/>
      <c r="O24" s="238"/>
      <c r="P24" s="239"/>
    </row>
    <row r="25" spans="1:17" ht="19.5" customHeight="1" x14ac:dyDescent="0.3">
      <c r="A25" s="222" t="s">
        <v>0</v>
      </c>
      <c r="B25" s="223"/>
      <c r="C25" s="224"/>
      <c r="D25" s="225" t="str">
        <f>IF(References!B10 = "", "", References!B10)</f>
        <v>Buckeye Power Sales</v>
      </c>
      <c r="E25" s="226"/>
      <c r="F25" s="226"/>
      <c r="G25" s="226"/>
      <c r="H25" s="226"/>
      <c r="I25" s="226"/>
      <c r="J25" s="226"/>
      <c r="K25" s="226"/>
      <c r="L25" s="226"/>
      <c r="M25" s="226"/>
      <c r="N25" s="226"/>
      <c r="O25" s="226"/>
      <c r="P25" s="227"/>
    </row>
    <row r="26" spans="1:17" ht="28" x14ac:dyDescent="0.3">
      <c r="A26" s="228" t="s">
        <v>811</v>
      </c>
      <c r="B26" s="229"/>
      <c r="C26" s="230"/>
      <c r="D26" s="105" t="s">
        <v>812</v>
      </c>
      <c r="E26" s="105" t="s">
        <v>813</v>
      </c>
      <c r="F26" s="105" t="s">
        <v>814</v>
      </c>
      <c r="G26" s="105" t="s">
        <v>815</v>
      </c>
      <c r="H26" s="105" t="s">
        <v>816</v>
      </c>
      <c r="I26" s="105" t="s">
        <v>817</v>
      </c>
      <c r="J26" s="105" t="s">
        <v>818</v>
      </c>
      <c r="K26" s="105" t="s">
        <v>819</v>
      </c>
      <c r="L26" s="105" t="s">
        <v>820</v>
      </c>
      <c r="M26" s="105" t="s">
        <v>821</v>
      </c>
      <c r="N26" s="105" t="s">
        <v>822</v>
      </c>
      <c r="O26" s="105" t="s">
        <v>823</v>
      </c>
      <c r="P26" s="106" t="s">
        <v>343</v>
      </c>
      <c r="Q26" s="107"/>
    </row>
    <row r="27" spans="1:17" s="109" customFormat="1" ht="15" customHeight="1" x14ac:dyDescent="0.25">
      <c r="A27" s="231" t="s">
        <v>824</v>
      </c>
      <c r="B27" s="232"/>
      <c r="C27" s="233"/>
      <c r="D27" s="234" t="s">
        <v>825</v>
      </c>
      <c r="E27" s="235"/>
      <c r="F27" s="235"/>
      <c r="G27" s="235"/>
      <c r="H27" s="235"/>
      <c r="I27" s="235"/>
      <c r="J27" s="235"/>
      <c r="K27" s="235"/>
      <c r="L27" s="235"/>
      <c r="M27" s="235"/>
      <c r="N27" s="235"/>
      <c r="O27" s="235"/>
      <c r="P27" s="236"/>
      <c r="Q27" s="108"/>
    </row>
    <row r="28" spans="1:17" ht="15" customHeight="1" x14ac:dyDescent="0.3">
      <c r="A28" s="240" t="s">
        <v>1206</v>
      </c>
      <c r="B28" s="241"/>
      <c r="C28" s="110" t="s">
        <v>826</v>
      </c>
      <c r="D28" s="125"/>
      <c r="E28" s="125"/>
      <c r="F28" s="125"/>
      <c r="G28" s="125"/>
      <c r="H28" s="125"/>
      <c r="I28" s="125"/>
      <c r="J28" s="125"/>
      <c r="K28" s="125"/>
      <c r="L28" s="125"/>
      <c r="M28" s="125"/>
      <c r="N28" s="125"/>
      <c r="O28" s="125"/>
      <c r="P28" s="125"/>
    </row>
    <row r="29" spans="1:17" ht="15" customHeight="1" x14ac:dyDescent="0.3">
      <c r="A29" s="242"/>
      <c r="B29" s="243"/>
      <c r="C29" s="110" t="s">
        <v>827</v>
      </c>
      <c r="D29" s="125"/>
      <c r="E29" s="125"/>
      <c r="F29" s="125"/>
      <c r="G29" s="125"/>
      <c r="H29" s="125"/>
      <c r="I29" s="125"/>
      <c r="J29" s="125"/>
      <c r="K29" s="125"/>
      <c r="L29" s="125"/>
      <c r="M29" s="125"/>
      <c r="N29" s="125"/>
      <c r="O29" s="125"/>
      <c r="P29" s="125"/>
    </row>
    <row r="30" spans="1:17" ht="15" customHeight="1" x14ac:dyDescent="0.3">
      <c r="A30" s="244"/>
      <c r="B30" s="245"/>
      <c r="C30" s="110" t="s">
        <v>828</v>
      </c>
      <c r="D30" s="125"/>
      <c r="E30" s="125"/>
      <c r="F30" s="125"/>
      <c r="G30" s="125"/>
      <c r="H30" s="125"/>
      <c r="I30" s="125"/>
      <c r="J30" s="125"/>
      <c r="K30" s="125"/>
      <c r="L30" s="125"/>
      <c r="M30" s="125"/>
      <c r="N30" s="125"/>
      <c r="O30" s="125"/>
      <c r="P30" s="125"/>
    </row>
    <row r="31" spans="1:17" ht="15" customHeight="1" x14ac:dyDescent="0.3">
      <c r="A31" s="237"/>
      <c r="B31" s="238"/>
      <c r="C31" s="238"/>
      <c r="D31" s="238"/>
      <c r="E31" s="238"/>
      <c r="F31" s="238"/>
      <c r="G31" s="238"/>
      <c r="H31" s="238"/>
      <c r="I31" s="238"/>
      <c r="J31" s="238"/>
      <c r="K31" s="238"/>
      <c r="L31" s="238"/>
      <c r="M31" s="238"/>
      <c r="N31" s="238"/>
      <c r="O31" s="238"/>
      <c r="P31" s="239"/>
    </row>
    <row r="32" spans="1:17" ht="19.5" customHeight="1" x14ac:dyDescent="0.3">
      <c r="A32" s="222" t="s">
        <v>0</v>
      </c>
      <c r="B32" s="223"/>
      <c r="C32" s="224"/>
      <c r="D32" s="225" t="str">
        <f>IF(References!B17= "", "", References!B17)</f>
        <v>Engine Energy and Automation, Inc</v>
      </c>
      <c r="E32" s="226"/>
      <c r="F32" s="226"/>
      <c r="G32" s="226"/>
      <c r="H32" s="226"/>
      <c r="I32" s="226"/>
      <c r="J32" s="226"/>
      <c r="K32" s="226"/>
      <c r="L32" s="226"/>
      <c r="M32" s="226"/>
      <c r="N32" s="226"/>
      <c r="O32" s="226"/>
      <c r="P32" s="227"/>
    </row>
    <row r="33" spans="1:17" ht="28" x14ac:dyDescent="0.3">
      <c r="A33" s="228" t="s">
        <v>811</v>
      </c>
      <c r="B33" s="229"/>
      <c r="C33" s="230"/>
      <c r="D33" s="105" t="s">
        <v>812</v>
      </c>
      <c r="E33" s="105" t="s">
        <v>813</v>
      </c>
      <c r="F33" s="105" t="s">
        <v>814</v>
      </c>
      <c r="G33" s="105" t="s">
        <v>815</v>
      </c>
      <c r="H33" s="105" t="s">
        <v>816</v>
      </c>
      <c r="I33" s="105" t="s">
        <v>817</v>
      </c>
      <c r="J33" s="105" t="s">
        <v>818</v>
      </c>
      <c r="K33" s="105" t="s">
        <v>819</v>
      </c>
      <c r="L33" s="105" t="s">
        <v>820</v>
      </c>
      <c r="M33" s="105" t="s">
        <v>821</v>
      </c>
      <c r="N33" s="105" t="s">
        <v>822</v>
      </c>
      <c r="O33" s="105" t="s">
        <v>823</v>
      </c>
      <c r="P33" s="106" t="s">
        <v>343</v>
      </c>
      <c r="Q33" s="107"/>
    </row>
    <row r="34" spans="1:17" s="109" customFormat="1" ht="15" customHeight="1" x14ac:dyDescent="0.25">
      <c r="A34" s="231" t="s">
        <v>824</v>
      </c>
      <c r="B34" s="232"/>
      <c r="C34" s="233"/>
      <c r="D34" s="234" t="s">
        <v>825</v>
      </c>
      <c r="E34" s="235"/>
      <c r="F34" s="235"/>
      <c r="G34" s="235"/>
      <c r="H34" s="235"/>
      <c r="I34" s="235"/>
      <c r="J34" s="235"/>
      <c r="K34" s="235"/>
      <c r="L34" s="235"/>
      <c r="M34" s="235"/>
      <c r="N34" s="235"/>
      <c r="O34" s="235"/>
      <c r="P34" s="236"/>
      <c r="Q34" s="108"/>
    </row>
    <row r="35" spans="1:17" ht="15" customHeight="1" x14ac:dyDescent="0.3">
      <c r="A35" s="252" t="s">
        <v>1132</v>
      </c>
      <c r="B35" s="253"/>
      <c r="C35" s="110" t="s">
        <v>826</v>
      </c>
      <c r="D35" s="111"/>
      <c r="E35" s="111"/>
      <c r="F35" s="111"/>
      <c r="G35" s="111"/>
      <c r="H35" s="111"/>
      <c r="I35" s="111"/>
      <c r="J35" s="111"/>
      <c r="K35" s="111"/>
      <c r="L35" s="111"/>
      <c r="M35" s="111"/>
      <c r="N35" s="111"/>
      <c r="O35" s="111"/>
      <c r="P35" s="112"/>
    </row>
    <row r="36" spans="1:17" ht="15" customHeight="1" x14ac:dyDescent="0.3">
      <c r="A36" s="254"/>
      <c r="B36" s="255"/>
      <c r="C36" s="110" t="s">
        <v>827</v>
      </c>
      <c r="D36" s="111">
        <v>150</v>
      </c>
      <c r="E36" s="111"/>
      <c r="F36" s="111"/>
      <c r="G36" s="111"/>
      <c r="H36" s="111">
        <v>150</v>
      </c>
      <c r="I36" s="111">
        <v>150</v>
      </c>
      <c r="J36" s="111">
        <v>150</v>
      </c>
      <c r="K36" s="111">
        <v>150</v>
      </c>
      <c r="L36" s="111">
        <v>150</v>
      </c>
      <c r="M36" s="111">
        <v>150</v>
      </c>
      <c r="N36" s="111"/>
      <c r="O36" s="111"/>
      <c r="P36" s="112"/>
    </row>
    <row r="37" spans="1:17" ht="15" customHeight="1" x14ac:dyDescent="0.3">
      <c r="A37" s="256"/>
      <c r="B37" s="257"/>
      <c r="C37" s="110" t="s">
        <v>828</v>
      </c>
      <c r="D37" s="111">
        <v>500</v>
      </c>
      <c r="E37" s="111"/>
      <c r="F37" s="111"/>
      <c r="G37" s="111"/>
      <c r="H37" s="111">
        <v>500</v>
      </c>
      <c r="I37" s="111">
        <v>500</v>
      </c>
      <c r="J37" s="111">
        <v>500</v>
      </c>
      <c r="K37" s="111">
        <v>500</v>
      </c>
      <c r="L37" s="111">
        <v>500</v>
      </c>
      <c r="M37" s="111">
        <v>500</v>
      </c>
      <c r="N37" s="111"/>
      <c r="O37" s="111"/>
      <c r="P37" s="112"/>
    </row>
    <row r="38" spans="1:17" ht="15" customHeight="1" x14ac:dyDescent="0.3">
      <c r="A38" s="237"/>
      <c r="B38" s="238"/>
      <c r="C38" s="238"/>
      <c r="D38" s="238"/>
      <c r="E38" s="238"/>
      <c r="F38" s="238"/>
      <c r="G38" s="238"/>
      <c r="H38" s="238"/>
      <c r="I38" s="238"/>
      <c r="J38" s="238"/>
      <c r="K38" s="238"/>
      <c r="L38" s="238"/>
      <c r="M38" s="238"/>
      <c r="N38" s="238"/>
      <c r="O38" s="238"/>
      <c r="P38" s="239"/>
    </row>
    <row r="39" spans="1:17" ht="19.5" customHeight="1" x14ac:dyDescent="0.3">
      <c r="A39" s="222" t="s">
        <v>0</v>
      </c>
      <c r="B39" s="223"/>
      <c r="C39" s="224"/>
      <c r="D39" s="225" t="str">
        <f>IF(References!B24 = "", "", References!B24)</f>
        <v>Ohio Machinery Co. DBA Ohio CAT</v>
      </c>
      <c r="E39" s="226"/>
      <c r="F39" s="226"/>
      <c r="G39" s="226"/>
      <c r="H39" s="226"/>
      <c r="I39" s="226"/>
      <c r="J39" s="226"/>
      <c r="K39" s="226"/>
      <c r="L39" s="226"/>
      <c r="M39" s="226"/>
      <c r="N39" s="226"/>
      <c r="O39" s="226"/>
      <c r="P39" s="227"/>
    </row>
    <row r="40" spans="1:17" ht="28" x14ac:dyDescent="0.3">
      <c r="A40" s="228" t="s">
        <v>811</v>
      </c>
      <c r="B40" s="229"/>
      <c r="C40" s="230"/>
      <c r="D40" s="105" t="s">
        <v>812</v>
      </c>
      <c r="E40" s="105" t="s">
        <v>813</v>
      </c>
      <c r="F40" s="105" t="s">
        <v>814</v>
      </c>
      <c r="G40" s="105" t="s">
        <v>815</v>
      </c>
      <c r="H40" s="105" t="s">
        <v>816</v>
      </c>
      <c r="I40" s="105" t="s">
        <v>817</v>
      </c>
      <c r="J40" s="105" t="s">
        <v>818</v>
      </c>
      <c r="K40" s="105" t="s">
        <v>819</v>
      </c>
      <c r="L40" s="105" t="s">
        <v>820</v>
      </c>
      <c r="M40" s="105" t="s">
        <v>821</v>
      </c>
      <c r="N40" s="105" t="s">
        <v>822</v>
      </c>
      <c r="O40" s="105" t="s">
        <v>823</v>
      </c>
      <c r="P40" s="106" t="s">
        <v>343</v>
      </c>
      <c r="Q40" s="107"/>
    </row>
    <row r="41" spans="1:17" s="109" customFormat="1" ht="15" customHeight="1" x14ac:dyDescent="0.25">
      <c r="A41" s="231" t="s">
        <v>824</v>
      </c>
      <c r="B41" s="232"/>
      <c r="C41" s="233"/>
      <c r="D41" s="234" t="s">
        <v>825</v>
      </c>
      <c r="E41" s="235"/>
      <c r="F41" s="235"/>
      <c r="G41" s="235"/>
      <c r="H41" s="235"/>
      <c r="I41" s="235"/>
      <c r="J41" s="235"/>
      <c r="K41" s="235"/>
      <c r="L41" s="235"/>
      <c r="M41" s="235"/>
      <c r="N41" s="235"/>
      <c r="O41" s="235"/>
      <c r="P41" s="236"/>
      <c r="Q41" s="108"/>
    </row>
    <row r="42" spans="1:17" ht="15" customHeight="1" x14ac:dyDescent="0.3">
      <c r="A42" s="240" t="s">
        <v>1206</v>
      </c>
      <c r="B42" s="241"/>
      <c r="C42" s="110" t="s">
        <v>826</v>
      </c>
      <c r="D42" s="125"/>
      <c r="E42" s="125"/>
      <c r="F42" s="125"/>
      <c r="G42" s="125"/>
      <c r="H42" s="125"/>
      <c r="I42" s="125"/>
      <c r="J42" s="125"/>
      <c r="K42" s="125"/>
      <c r="L42" s="125"/>
      <c r="M42" s="125"/>
      <c r="N42" s="125"/>
      <c r="O42" s="125"/>
      <c r="P42" s="125"/>
    </row>
    <row r="43" spans="1:17" ht="15" customHeight="1" x14ac:dyDescent="0.3">
      <c r="A43" s="242"/>
      <c r="B43" s="243"/>
      <c r="C43" s="110" t="s">
        <v>827</v>
      </c>
      <c r="D43" s="125"/>
      <c r="E43" s="125"/>
      <c r="F43" s="125"/>
      <c r="G43" s="125"/>
      <c r="H43" s="125"/>
      <c r="I43" s="125"/>
      <c r="J43" s="125"/>
      <c r="K43" s="125"/>
      <c r="L43" s="125"/>
      <c r="M43" s="125"/>
      <c r="N43" s="125"/>
      <c r="O43" s="125"/>
      <c r="P43" s="125"/>
    </row>
    <row r="44" spans="1:17" ht="15" customHeight="1" x14ac:dyDescent="0.3">
      <c r="A44" s="244"/>
      <c r="B44" s="245"/>
      <c r="C44" s="110" t="s">
        <v>828</v>
      </c>
      <c r="D44" s="125"/>
      <c r="E44" s="125"/>
      <c r="F44" s="125"/>
      <c r="G44" s="125"/>
      <c r="H44" s="125"/>
      <c r="I44" s="125"/>
      <c r="J44" s="125"/>
      <c r="K44" s="125"/>
      <c r="L44" s="125"/>
      <c r="M44" s="125"/>
      <c r="N44" s="125"/>
      <c r="O44" s="125"/>
      <c r="P44" s="125"/>
    </row>
    <row r="45" spans="1:17" ht="15" customHeight="1" x14ac:dyDescent="0.3">
      <c r="A45" s="237"/>
      <c r="B45" s="238"/>
      <c r="C45" s="238"/>
      <c r="D45" s="238"/>
      <c r="E45" s="238"/>
      <c r="F45" s="238"/>
      <c r="G45" s="238"/>
      <c r="H45" s="238"/>
      <c r="I45" s="238"/>
      <c r="J45" s="238"/>
      <c r="K45" s="238"/>
      <c r="L45" s="238"/>
      <c r="M45" s="238"/>
      <c r="N45" s="238"/>
      <c r="O45" s="238"/>
      <c r="P45" s="239"/>
    </row>
  </sheetData>
  <sheetProtection selectLockedCells="1"/>
  <mergeCells count="35">
    <mergeCell ref="A45:P45"/>
    <mergeCell ref="A42:B44"/>
    <mergeCell ref="A39:C39"/>
    <mergeCell ref="D39:P39"/>
    <mergeCell ref="A40:C40"/>
    <mergeCell ref="A41:C41"/>
    <mergeCell ref="D41:P41"/>
    <mergeCell ref="A38:P38"/>
    <mergeCell ref="A33:C33"/>
    <mergeCell ref="A34:C34"/>
    <mergeCell ref="D34:P34"/>
    <mergeCell ref="A35:B37"/>
    <mergeCell ref="A31:P31"/>
    <mergeCell ref="A32:C32"/>
    <mergeCell ref="D32:P32"/>
    <mergeCell ref="A27:C27"/>
    <mergeCell ref="D27:P27"/>
    <mergeCell ref="A28:B30"/>
    <mergeCell ref="A5:C5"/>
    <mergeCell ref="D5:P5"/>
    <mergeCell ref="A25:C25"/>
    <mergeCell ref="D25:P25"/>
    <mergeCell ref="A26:C26"/>
    <mergeCell ref="A24:P24"/>
    <mergeCell ref="A6:B8"/>
    <mergeCell ref="A9:B11"/>
    <mergeCell ref="A12:B14"/>
    <mergeCell ref="A15:B17"/>
    <mergeCell ref="A18:B20"/>
    <mergeCell ref="A21:B23"/>
    <mergeCell ref="A1:P1"/>
    <mergeCell ref="A2:P2"/>
    <mergeCell ref="A3:C3"/>
    <mergeCell ref="D3:P3"/>
    <mergeCell ref="A4:C4"/>
  </mergeCells>
  <pageMargins left="0.2" right="0.2" top="0.25" bottom="0.25" header="0.3" footer="0.3"/>
  <pageSetup scale="9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0"/>
  <sheetViews>
    <sheetView showGridLines="0" zoomScaleNormal="100" workbookViewId="0">
      <selection activeCell="N9" sqref="N9"/>
    </sheetView>
  </sheetViews>
  <sheetFormatPr defaultColWidth="9.1796875" defaultRowHeight="12.5" x14ac:dyDescent="0.25"/>
  <cols>
    <col min="1" max="1" width="12.7265625" style="7" customWidth="1"/>
    <col min="2" max="2" width="23.7265625" style="7" customWidth="1"/>
    <col min="3" max="3" width="20.7265625" style="7" customWidth="1"/>
    <col min="4" max="4" width="12.7265625" style="7" customWidth="1"/>
    <col min="5" max="5" width="6.7265625" style="7" customWidth="1"/>
    <col min="6" max="6" width="15.26953125" style="7" bestFit="1" customWidth="1"/>
    <col min="7" max="7" width="20.7265625" style="7" customWidth="1"/>
    <col min="8" max="8" width="12.7265625" style="7" customWidth="1"/>
    <col min="9" max="9" width="9.7265625" style="7" customWidth="1"/>
    <col min="10" max="10" width="6.7265625" style="7" customWidth="1"/>
    <col min="11" max="11" width="9.1796875" style="7"/>
    <col min="12" max="12" width="12.7265625" style="7" customWidth="1"/>
    <col min="13" max="14" width="14.7265625" style="7" customWidth="1"/>
    <col min="15" max="16384" width="9.1796875" style="7"/>
  </cols>
  <sheetData>
    <row r="1" spans="1:14" ht="20.149999999999999" customHeight="1" x14ac:dyDescent="0.25">
      <c r="A1" s="259" t="str">
        <f>References!A1</f>
        <v>112-22 STATEWIDE FACILITY GENERATOR MAINTENANCE AND SERVICE  03/26/2021</v>
      </c>
      <c r="B1" s="259"/>
      <c r="C1" s="259"/>
      <c r="D1" s="259"/>
      <c r="E1" s="259"/>
      <c r="F1" s="259"/>
      <c r="G1" s="259"/>
      <c r="H1" s="259"/>
      <c r="I1" s="259"/>
      <c r="J1" s="259"/>
      <c r="K1" s="259"/>
      <c r="L1" s="259"/>
      <c r="M1" s="259"/>
      <c r="N1" s="259"/>
    </row>
    <row r="2" spans="1:14" ht="20.149999999999999" customHeight="1" x14ac:dyDescent="0.25">
      <c r="A2" s="259" t="s">
        <v>340</v>
      </c>
      <c r="B2" s="259"/>
      <c r="C2" s="259"/>
      <c r="D2" s="259"/>
      <c r="E2" s="259"/>
      <c r="F2" s="259"/>
      <c r="G2" s="259"/>
      <c r="H2" s="259"/>
      <c r="I2" s="259"/>
      <c r="J2" s="259"/>
      <c r="K2" s="259"/>
      <c r="L2" s="259"/>
      <c r="M2" s="259"/>
      <c r="N2" s="259"/>
    </row>
    <row r="3" spans="1:14" ht="20.149999999999999" customHeight="1" x14ac:dyDescent="0.25">
      <c r="A3" s="260" t="s">
        <v>0</v>
      </c>
      <c r="B3" s="261"/>
      <c r="C3" s="262" t="str">
        <f>IF(References!B10 = "", "", References!B10)</f>
        <v>Buckeye Power Sales</v>
      </c>
      <c r="D3" s="263"/>
      <c r="E3" s="263"/>
      <c r="F3" s="263"/>
      <c r="G3" s="263"/>
      <c r="H3" s="263"/>
      <c r="I3" s="263"/>
      <c r="J3" s="263"/>
      <c r="K3" s="263"/>
      <c r="L3" s="263"/>
      <c r="M3" s="263"/>
      <c r="N3" s="264"/>
    </row>
    <row r="4" spans="1:14" s="8" customFormat="1" ht="37.5" x14ac:dyDescent="0.25">
      <c r="A4" s="39" t="s">
        <v>34</v>
      </c>
      <c r="B4" s="39" t="s">
        <v>35</v>
      </c>
      <c r="C4" s="40" t="s">
        <v>5</v>
      </c>
      <c r="D4" s="40" t="s">
        <v>37</v>
      </c>
      <c r="E4" s="40" t="s">
        <v>38</v>
      </c>
      <c r="F4" s="40" t="s">
        <v>69</v>
      </c>
      <c r="G4" s="40" t="s">
        <v>70</v>
      </c>
      <c r="H4" s="40" t="s">
        <v>71</v>
      </c>
      <c r="I4" s="40" t="s">
        <v>72</v>
      </c>
      <c r="J4" s="40" t="s">
        <v>73</v>
      </c>
      <c r="K4" s="40" t="s">
        <v>74</v>
      </c>
      <c r="L4" s="41" t="s">
        <v>75</v>
      </c>
      <c r="M4" s="41" t="s">
        <v>77</v>
      </c>
      <c r="N4" s="42" t="s">
        <v>76</v>
      </c>
    </row>
    <row r="5" spans="1:14" s="9" customFormat="1" ht="25" x14ac:dyDescent="0.25">
      <c r="A5" s="43" t="s">
        <v>344</v>
      </c>
      <c r="B5" s="44" t="s">
        <v>341</v>
      </c>
      <c r="C5" s="44" t="s">
        <v>586</v>
      </c>
      <c r="D5" s="45" t="s">
        <v>174</v>
      </c>
      <c r="E5" s="46">
        <v>43235</v>
      </c>
      <c r="F5" s="45" t="s">
        <v>49</v>
      </c>
      <c r="G5" s="47" t="s">
        <v>396</v>
      </c>
      <c r="H5" s="47" t="s">
        <v>397</v>
      </c>
      <c r="I5" s="48" t="s">
        <v>414</v>
      </c>
      <c r="J5" s="49">
        <v>250</v>
      </c>
      <c r="K5" s="49" t="s">
        <v>45</v>
      </c>
      <c r="L5" s="97">
        <v>725</v>
      </c>
      <c r="M5" s="97">
        <v>475</v>
      </c>
      <c r="N5" s="98">
        <v>3</v>
      </c>
    </row>
    <row r="6" spans="1:14" s="9" customFormat="1" x14ac:dyDescent="0.25">
      <c r="A6" s="43" t="s">
        <v>345</v>
      </c>
      <c r="B6" s="44" t="s">
        <v>342</v>
      </c>
      <c r="C6" s="44" t="s">
        <v>587</v>
      </c>
      <c r="D6" s="45" t="s">
        <v>174</v>
      </c>
      <c r="E6" s="46">
        <v>43223</v>
      </c>
      <c r="F6" s="45" t="s">
        <v>49</v>
      </c>
      <c r="G6" s="47" t="s">
        <v>398</v>
      </c>
      <c r="H6" s="50" t="s">
        <v>589</v>
      </c>
      <c r="I6" s="49" t="s">
        <v>338</v>
      </c>
      <c r="J6" s="49">
        <v>600</v>
      </c>
      <c r="K6" s="49" t="s">
        <v>45</v>
      </c>
      <c r="L6" s="97">
        <v>675</v>
      </c>
      <c r="M6" s="97">
        <v>475</v>
      </c>
      <c r="N6" s="98">
        <v>3</v>
      </c>
    </row>
    <row r="7" spans="1:14" s="9" customFormat="1" x14ac:dyDescent="0.25">
      <c r="A7" s="43" t="s">
        <v>346</v>
      </c>
      <c r="B7" s="51" t="s">
        <v>343</v>
      </c>
      <c r="C7" s="51" t="s">
        <v>588</v>
      </c>
      <c r="D7" s="52" t="s">
        <v>174</v>
      </c>
      <c r="E7" s="53">
        <v>43223</v>
      </c>
      <c r="F7" s="52" t="s">
        <v>138</v>
      </c>
      <c r="G7" s="54" t="s">
        <v>348</v>
      </c>
      <c r="H7" s="54" t="s">
        <v>347</v>
      </c>
      <c r="I7" s="49" t="s">
        <v>338</v>
      </c>
      <c r="J7" s="55">
        <v>750</v>
      </c>
      <c r="K7" s="55" t="s">
        <v>52</v>
      </c>
      <c r="L7" s="97">
        <v>1450</v>
      </c>
      <c r="M7" s="97">
        <v>700</v>
      </c>
      <c r="N7" s="98">
        <v>3</v>
      </c>
    </row>
    <row r="8" spans="1:14" s="9" customFormat="1" ht="25" x14ac:dyDescent="0.25">
      <c r="A8" s="43" t="s">
        <v>799</v>
      </c>
      <c r="B8" s="44" t="s">
        <v>341</v>
      </c>
      <c r="C8" s="44" t="s">
        <v>586</v>
      </c>
      <c r="D8" s="45" t="s">
        <v>174</v>
      </c>
      <c r="E8" s="46">
        <v>43235</v>
      </c>
      <c r="F8" s="37" t="s">
        <v>49</v>
      </c>
      <c r="G8" s="38" t="s">
        <v>450</v>
      </c>
      <c r="H8" s="38" t="s">
        <v>800</v>
      </c>
      <c r="I8" s="48" t="s">
        <v>155</v>
      </c>
      <c r="J8" s="49">
        <v>100</v>
      </c>
      <c r="K8" s="49" t="s">
        <v>45</v>
      </c>
      <c r="L8" s="97">
        <v>325</v>
      </c>
      <c r="M8" s="97">
        <v>375</v>
      </c>
      <c r="N8" s="98">
        <v>3</v>
      </c>
    </row>
    <row r="9" spans="1:14" ht="20.149999999999999" customHeight="1" x14ac:dyDescent="0.25">
      <c r="A9" s="265" t="s">
        <v>339</v>
      </c>
      <c r="B9" s="265"/>
      <c r="C9" s="265"/>
      <c r="D9" s="265"/>
      <c r="E9" s="265"/>
      <c r="F9" s="265"/>
      <c r="G9" s="265"/>
      <c r="H9" s="265"/>
      <c r="I9" s="265"/>
      <c r="J9" s="265"/>
      <c r="K9" s="265"/>
      <c r="L9" s="56">
        <f>SUM(L5:L8)</f>
        <v>3175</v>
      </c>
      <c r="M9" s="56">
        <f>SUM(M5:M8)</f>
        <v>2025</v>
      </c>
      <c r="N9" s="131"/>
    </row>
    <row r="10" spans="1:14" ht="20.149999999999999" customHeight="1" x14ac:dyDescent="0.25">
      <c r="A10" s="258"/>
      <c r="B10" s="258"/>
      <c r="C10" s="258"/>
      <c r="D10" s="258"/>
      <c r="E10" s="258"/>
      <c r="F10" s="258"/>
      <c r="G10" s="258"/>
      <c r="H10" s="258"/>
      <c r="I10" s="258"/>
      <c r="J10" s="258"/>
      <c r="K10" s="258"/>
      <c r="L10" s="258"/>
      <c r="M10" s="258"/>
      <c r="N10" s="258"/>
    </row>
  </sheetData>
  <sheetProtection selectLockedCells="1"/>
  <mergeCells count="6">
    <mergeCell ref="A10:N10"/>
    <mergeCell ref="A1:N1"/>
    <mergeCell ref="A2:N2"/>
    <mergeCell ref="A3:B3"/>
    <mergeCell ref="C3:N3"/>
    <mergeCell ref="A9:K9"/>
  </mergeCells>
  <pageMargins left="0.25" right="0.25" top="0.5" bottom="0.5" header="0.5" footer="0.5"/>
  <pageSetup paperSize="5" scale="91"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8"/>
  <sheetViews>
    <sheetView showGridLines="0" zoomScaleNormal="100" workbookViewId="0">
      <selection activeCell="N17" sqref="N17"/>
    </sheetView>
  </sheetViews>
  <sheetFormatPr defaultColWidth="9.1796875" defaultRowHeight="12.5" x14ac:dyDescent="0.25"/>
  <cols>
    <col min="1" max="1" width="12.7265625" style="7" customWidth="1"/>
    <col min="2" max="2" width="23.7265625" style="7" customWidth="1"/>
    <col min="3" max="3" width="20.7265625" style="7" customWidth="1"/>
    <col min="4" max="4" width="14.81640625" style="7" bestFit="1" customWidth="1"/>
    <col min="5" max="5" width="6.7265625" style="7" customWidth="1"/>
    <col min="6" max="6" width="12.7265625" style="7" customWidth="1"/>
    <col min="7" max="7" width="20.7265625" style="7" customWidth="1"/>
    <col min="8" max="8" width="12.7265625" style="7" customWidth="1"/>
    <col min="9" max="9" width="9.7265625" style="7" customWidth="1"/>
    <col min="10" max="10" width="6.7265625" style="7" customWidth="1"/>
    <col min="11" max="11" width="9.1796875" style="7"/>
    <col min="12" max="12" width="12.7265625" style="7" customWidth="1"/>
    <col min="13" max="14" width="14.7265625" style="7" customWidth="1"/>
    <col min="15" max="16384" width="9.1796875" style="7"/>
  </cols>
  <sheetData>
    <row r="1" spans="1:14" ht="20.149999999999999" customHeight="1" x14ac:dyDescent="0.25">
      <c r="A1" s="259" t="str">
        <f>References!A1</f>
        <v>112-22 STATEWIDE FACILITY GENERATOR MAINTENANCE AND SERVICE  03/26/2021</v>
      </c>
      <c r="B1" s="259"/>
      <c r="C1" s="259"/>
      <c r="D1" s="259"/>
      <c r="E1" s="259"/>
      <c r="F1" s="259"/>
      <c r="G1" s="259"/>
      <c r="H1" s="259"/>
      <c r="I1" s="259"/>
      <c r="J1" s="259"/>
      <c r="K1" s="259"/>
      <c r="L1" s="259"/>
      <c r="M1" s="259"/>
      <c r="N1" s="259"/>
    </row>
    <row r="2" spans="1:14" ht="20.149999999999999" customHeight="1" x14ac:dyDescent="0.25">
      <c r="A2" s="259" t="s">
        <v>7</v>
      </c>
      <c r="B2" s="259"/>
      <c r="C2" s="259"/>
      <c r="D2" s="259"/>
      <c r="E2" s="259"/>
      <c r="F2" s="259"/>
      <c r="G2" s="259"/>
      <c r="H2" s="259"/>
      <c r="I2" s="259"/>
      <c r="J2" s="259"/>
      <c r="K2" s="259"/>
      <c r="L2" s="259"/>
      <c r="M2" s="259"/>
      <c r="N2" s="259"/>
    </row>
    <row r="3" spans="1:14" ht="20.149999999999999" customHeight="1" x14ac:dyDescent="0.25">
      <c r="A3" s="260" t="s">
        <v>0</v>
      </c>
      <c r="B3" s="261"/>
      <c r="C3" s="262" t="str">
        <f>IF(References!B17 = "", "", References!B17)</f>
        <v>Engine Energy and Automation, Inc</v>
      </c>
      <c r="D3" s="263"/>
      <c r="E3" s="263"/>
      <c r="F3" s="263"/>
      <c r="G3" s="263"/>
      <c r="H3" s="263"/>
      <c r="I3" s="263"/>
      <c r="J3" s="263"/>
      <c r="K3" s="263"/>
      <c r="L3" s="263"/>
      <c r="M3" s="263"/>
      <c r="N3" s="264"/>
    </row>
    <row r="4" spans="1:14" s="8" customFormat="1" ht="37.5" x14ac:dyDescent="0.25">
      <c r="A4" s="39" t="s">
        <v>34</v>
      </c>
      <c r="B4" s="39" t="s">
        <v>35</v>
      </c>
      <c r="C4" s="40" t="s">
        <v>5</v>
      </c>
      <c r="D4" s="40" t="s">
        <v>37</v>
      </c>
      <c r="E4" s="40" t="s">
        <v>38</v>
      </c>
      <c r="F4" s="40" t="s">
        <v>69</v>
      </c>
      <c r="G4" s="40" t="s">
        <v>70</v>
      </c>
      <c r="H4" s="40" t="s">
        <v>71</v>
      </c>
      <c r="I4" s="40" t="s">
        <v>72</v>
      </c>
      <c r="J4" s="40" t="s">
        <v>73</v>
      </c>
      <c r="K4" s="40" t="s">
        <v>74</v>
      </c>
      <c r="L4" s="41" t="s">
        <v>75</v>
      </c>
      <c r="M4" s="41" t="s">
        <v>77</v>
      </c>
      <c r="N4" s="42" t="s">
        <v>76</v>
      </c>
    </row>
    <row r="5" spans="1:14" ht="25" x14ac:dyDescent="0.25">
      <c r="A5" s="43" t="s">
        <v>415</v>
      </c>
      <c r="B5" s="44" t="s">
        <v>416</v>
      </c>
      <c r="C5" s="44" t="s">
        <v>829</v>
      </c>
      <c r="D5" s="45" t="s">
        <v>42</v>
      </c>
      <c r="E5" s="46">
        <v>45801</v>
      </c>
      <c r="F5" s="58" t="s">
        <v>46</v>
      </c>
      <c r="G5" s="47" t="s">
        <v>47</v>
      </c>
      <c r="H5" s="47" t="s">
        <v>377</v>
      </c>
      <c r="I5" s="49" t="s">
        <v>155</v>
      </c>
      <c r="J5" s="49">
        <v>300</v>
      </c>
      <c r="K5" s="49" t="s">
        <v>45</v>
      </c>
      <c r="L5" s="95">
        <v>599</v>
      </c>
      <c r="M5" s="95">
        <v>450</v>
      </c>
      <c r="N5" s="96" t="s">
        <v>1133</v>
      </c>
    </row>
    <row r="6" spans="1:14" ht="25" x14ac:dyDescent="0.25">
      <c r="A6" s="43" t="s">
        <v>417</v>
      </c>
      <c r="B6" s="44" t="s">
        <v>36</v>
      </c>
      <c r="C6" s="44" t="s">
        <v>829</v>
      </c>
      <c r="D6" s="45" t="s">
        <v>42</v>
      </c>
      <c r="E6" s="46">
        <v>45801</v>
      </c>
      <c r="F6" s="59" t="s">
        <v>46</v>
      </c>
      <c r="G6" s="50" t="s">
        <v>422</v>
      </c>
      <c r="H6" s="50" t="s">
        <v>582</v>
      </c>
      <c r="I6" s="49" t="s">
        <v>155</v>
      </c>
      <c r="J6" s="49">
        <v>200</v>
      </c>
      <c r="K6" s="49" t="s">
        <v>45</v>
      </c>
      <c r="L6" s="95">
        <v>500</v>
      </c>
      <c r="M6" s="95">
        <v>315</v>
      </c>
      <c r="N6" s="96" t="s">
        <v>1133</v>
      </c>
    </row>
    <row r="7" spans="1:14" x14ac:dyDescent="0.25">
      <c r="A7" s="43" t="s">
        <v>418</v>
      </c>
      <c r="B7" s="44" t="s">
        <v>830</v>
      </c>
      <c r="C7" s="44" t="s">
        <v>831</v>
      </c>
      <c r="D7" s="45" t="s">
        <v>48</v>
      </c>
      <c r="E7" s="46">
        <v>43512</v>
      </c>
      <c r="F7" s="58" t="s">
        <v>49</v>
      </c>
      <c r="G7" s="47" t="s">
        <v>50</v>
      </c>
      <c r="H7" s="47" t="s">
        <v>51</v>
      </c>
      <c r="I7" s="49" t="s">
        <v>155</v>
      </c>
      <c r="J7" s="49">
        <v>250</v>
      </c>
      <c r="K7" s="49" t="s">
        <v>52</v>
      </c>
      <c r="L7" s="95">
        <v>573</v>
      </c>
      <c r="M7" s="95">
        <v>450</v>
      </c>
      <c r="N7" s="96" t="s">
        <v>1133</v>
      </c>
    </row>
    <row r="8" spans="1:14" x14ac:dyDescent="0.25">
      <c r="A8" s="43" t="s">
        <v>419</v>
      </c>
      <c r="B8" s="44" t="s">
        <v>832</v>
      </c>
      <c r="C8" s="44" t="s">
        <v>833</v>
      </c>
      <c r="D8" s="45" t="s">
        <v>53</v>
      </c>
      <c r="E8" s="46">
        <v>45840</v>
      </c>
      <c r="F8" s="58" t="s">
        <v>49</v>
      </c>
      <c r="G8" s="50" t="s">
        <v>581</v>
      </c>
      <c r="H8" s="47" t="s">
        <v>54</v>
      </c>
      <c r="I8" s="49" t="s">
        <v>155</v>
      </c>
      <c r="J8" s="49">
        <v>250</v>
      </c>
      <c r="K8" s="49" t="s">
        <v>52</v>
      </c>
      <c r="L8" s="95">
        <v>573</v>
      </c>
      <c r="M8" s="95">
        <v>450</v>
      </c>
      <c r="N8" s="96" t="s">
        <v>1133</v>
      </c>
    </row>
    <row r="9" spans="1:14" x14ac:dyDescent="0.25">
      <c r="A9" s="43" t="s">
        <v>420</v>
      </c>
      <c r="B9" s="44" t="s">
        <v>834</v>
      </c>
      <c r="C9" s="44" t="s">
        <v>835</v>
      </c>
      <c r="D9" s="45" t="s">
        <v>55</v>
      </c>
      <c r="E9" s="46">
        <v>43326</v>
      </c>
      <c r="F9" s="58" t="s">
        <v>49</v>
      </c>
      <c r="G9" s="47" t="s">
        <v>56</v>
      </c>
      <c r="H9" s="47" t="s">
        <v>57</v>
      </c>
      <c r="I9" s="49" t="s">
        <v>836</v>
      </c>
      <c r="J9" s="49">
        <v>50</v>
      </c>
      <c r="K9" s="49" t="s">
        <v>45</v>
      </c>
      <c r="L9" s="95">
        <v>307</v>
      </c>
      <c r="M9" s="95">
        <v>263</v>
      </c>
      <c r="N9" s="96" t="s">
        <v>1133</v>
      </c>
    </row>
    <row r="10" spans="1:14" x14ac:dyDescent="0.25">
      <c r="A10" s="43" t="s">
        <v>421</v>
      </c>
      <c r="B10" s="51" t="s">
        <v>837</v>
      </c>
      <c r="C10" s="44" t="s">
        <v>838</v>
      </c>
      <c r="D10" s="45" t="s">
        <v>58</v>
      </c>
      <c r="E10" s="46">
        <v>45879</v>
      </c>
      <c r="F10" s="58" t="s">
        <v>49</v>
      </c>
      <c r="G10" s="47" t="s">
        <v>422</v>
      </c>
      <c r="H10" s="47" t="s">
        <v>423</v>
      </c>
      <c r="I10" s="49" t="s">
        <v>155</v>
      </c>
      <c r="J10" s="49">
        <v>200</v>
      </c>
      <c r="K10" s="49" t="s">
        <v>45</v>
      </c>
      <c r="L10" s="95">
        <v>500</v>
      </c>
      <c r="M10" s="95">
        <v>315</v>
      </c>
      <c r="N10" s="96" t="s">
        <v>1133</v>
      </c>
    </row>
    <row r="11" spans="1:14" x14ac:dyDescent="0.25">
      <c r="A11" s="43" t="s">
        <v>424</v>
      </c>
      <c r="B11" s="44" t="s">
        <v>839</v>
      </c>
      <c r="C11" s="44" t="s">
        <v>39</v>
      </c>
      <c r="D11" s="45" t="s">
        <v>59</v>
      </c>
      <c r="E11" s="49">
        <v>45875</v>
      </c>
      <c r="F11" s="58" t="s">
        <v>43</v>
      </c>
      <c r="G11" s="47" t="s">
        <v>44</v>
      </c>
      <c r="H11" s="47" t="s">
        <v>60</v>
      </c>
      <c r="I11" s="49" t="s">
        <v>836</v>
      </c>
      <c r="J11" s="49">
        <v>20</v>
      </c>
      <c r="K11" s="49" t="s">
        <v>45</v>
      </c>
      <c r="L11" s="95">
        <v>307</v>
      </c>
      <c r="M11" s="95">
        <v>263</v>
      </c>
      <c r="N11" s="96" t="s">
        <v>1133</v>
      </c>
    </row>
    <row r="12" spans="1:14" ht="25" x14ac:dyDescent="0.25">
      <c r="A12" s="43" t="s">
        <v>425</v>
      </c>
      <c r="B12" s="44" t="s">
        <v>840</v>
      </c>
      <c r="C12" s="44" t="s">
        <v>40</v>
      </c>
      <c r="D12" s="45" t="s">
        <v>61</v>
      </c>
      <c r="E12" s="49">
        <v>45891</v>
      </c>
      <c r="F12" s="58" t="s">
        <v>49</v>
      </c>
      <c r="G12" s="47" t="s">
        <v>62</v>
      </c>
      <c r="H12" s="47" t="s">
        <v>63</v>
      </c>
      <c r="I12" s="49" t="s">
        <v>155</v>
      </c>
      <c r="J12" s="49">
        <v>60</v>
      </c>
      <c r="K12" s="49" t="s">
        <v>45</v>
      </c>
      <c r="L12" s="95">
        <v>307</v>
      </c>
      <c r="M12" s="95">
        <v>263</v>
      </c>
      <c r="N12" s="96" t="s">
        <v>1133</v>
      </c>
    </row>
    <row r="13" spans="1:14" x14ac:dyDescent="0.25">
      <c r="A13" s="43" t="s">
        <v>426</v>
      </c>
      <c r="B13" s="44" t="s">
        <v>841</v>
      </c>
      <c r="C13" s="44" t="s">
        <v>41</v>
      </c>
      <c r="D13" s="45" t="s">
        <v>64</v>
      </c>
      <c r="E13" s="49">
        <v>43351</v>
      </c>
      <c r="F13" s="58" t="s">
        <v>49</v>
      </c>
      <c r="G13" s="47" t="s">
        <v>65</v>
      </c>
      <c r="H13" s="47" t="s">
        <v>66</v>
      </c>
      <c r="I13" s="60" t="s">
        <v>250</v>
      </c>
      <c r="J13" s="49">
        <v>50</v>
      </c>
      <c r="K13" s="49" t="s">
        <v>45</v>
      </c>
      <c r="L13" s="95">
        <v>307</v>
      </c>
      <c r="M13" s="95">
        <v>263</v>
      </c>
      <c r="N13" s="96" t="s">
        <v>1133</v>
      </c>
    </row>
    <row r="14" spans="1:14" x14ac:dyDescent="0.25">
      <c r="A14" s="43" t="s">
        <v>427</v>
      </c>
      <c r="B14" s="44" t="s">
        <v>841</v>
      </c>
      <c r="C14" s="44" t="s">
        <v>41</v>
      </c>
      <c r="D14" s="45" t="s">
        <v>64</v>
      </c>
      <c r="E14" s="49">
        <v>43351</v>
      </c>
      <c r="F14" s="58" t="s">
        <v>49</v>
      </c>
      <c r="G14" s="47" t="s">
        <v>67</v>
      </c>
      <c r="H14" s="47" t="s">
        <v>68</v>
      </c>
      <c r="I14" s="49" t="s">
        <v>155</v>
      </c>
      <c r="J14" s="49">
        <v>100</v>
      </c>
      <c r="K14" s="49" t="s">
        <v>45</v>
      </c>
      <c r="L14" s="95">
        <v>307</v>
      </c>
      <c r="M14" s="95">
        <v>263</v>
      </c>
      <c r="N14" s="96" t="s">
        <v>1133</v>
      </c>
    </row>
    <row r="15" spans="1:14" x14ac:dyDescent="0.25">
      <c r="A15" s="43" t="s">
        <v>428</v>
      </c>
      <c r="B15" s="44" t="s">
        <v>842</v>
      </c>
      <c r="C15" s="44" t="s">
        <v>843</v>
      </c>
      <c r="D15" s="45" t="s">
        <v>374</v>
      </c>
      <c r="E15" s="46">
        <v>45843</v>
      </c>
      <c r="F15" s="58" t="s">
        <v>49</v>
      </c>
      <c r="G15" s="47" t="s">
        <v>375</v>
      </c>
      <c r="H15" s="47" t="s">
        <v>376</v>
      </c>
      <c r="I15" s="49" t="s">
        <v>78</v>
      </c>
      <c r="J15" s="49">
        <v>50</v>
      </c>
      <c r="K15" s="49" t="s">
        <v>45</v>
      </c>
      <c r="L15" s="95">
        <v>307</v>
      </c>
      <c r="M15" s="95">
        <v>263</v>
      </c>
      <c r="N15" s="96" t="s">
        <v>1133</v>
      </c>
    </row>
    <row r="16" spans="1:14" x14ac:dyDescent="0.25">
      <c r="A16" s="43" t="s">
        <v>429</v>
      </c>
      <c r="B16" s="51" t="s">
        <v>844</v>
      </c>
      <c r="C16" s="44" t="s">
        <v>408</v>
      </c>
      <c r="D16" s="45" t="s">
        <v>409</v>
      </c>
      <c r="E16" s="46">
        <v>43526</v>
      </c>
      <c r="F16" s="58" t="s">
        <v>49</v>
      </c>
      <c r="G16" s="47" t="s">
        <v>430</v>
      </c>
      <c r="H16" s="47" t="s">
        <v>431</v>
      </c>
      <c r="I16" s="49" t="s">
        <v>250</v>
      </c>
      <c r="J16" s="49">
        <v>80</v>
      </c>
      <c r="K16" s="49" t="s">
        <v>45</v>
      </c>
      <c r="L16" s="95">
        <v>307</v>
      </c>
      <c r="M16" s="95">
        <v>263</v>
      </c>
      <c r="N16" s="96" t="s">
        <v>1133</v>
      </c>
    </row>
    <row r="17" spans="1:14" ht="20.149999999999999" customHeight="1" x14ac:dyDescent="0.25">
      <c r="A17" s="265" t="s">
        <v>79</v>
      </c>
      <c r="B17" s="265"/>
      <c r="C17" s="265"/>
      <c r="D17" s="265"/>
      <c r="E17" s="265"/>
      <c r="F17" s="265"/>
      <c r="G17" s="265"/>
      <c r="H17" s="265"/>
      <c r="I17" s="265"/>
      <c r="J17" s="265"/>
      <c r="K17" s="265"/>
      <c r="L17" s="56">
        <f>SUM(L5:L16)</f>
        <v>4894</v>
      </c>
      <c r="M17" s="56">
        <f>SUM(M5:M16)</f>
        <v>3821</v>
      </c>
      <c r="N17" s="131"/>
    </row>
    <row r="18" spans="1:14" ht="20.149999999999999" customHeight="1" x14ac:dyDescent="0.25">
      <c r="A18" s="258"/>
      <c r="B18" s="258"/>
      <c r="C18" s="258"/>
      <c r="D18" s="258"/>
      <c r="E18" s="258"/>
      <c r="F18" s="258"/>
      <c r="G18" s="258"/>
      <c r="H18" s="258"/>
      <c r="I18" s="258"/>
      <c r="J18" s="258"/>
      <c r="K18" s="258"/>
      <c r="L18" s="258"/>
      <c r="M18" s="258"/>
      <c r="N18" s="258"/>
    </row>
  </sheetData>
  <sheetProtection selectLockedCells="1"/>
  <mergeCells count="6">
    <mergeCell ref="A3:B3"/>
    <mergeCell ref="C3:N3"/>
    <mergeCell ref="A17:K17"/>
    <mergeCell ref="A18:N18"/>
    <mergeCell ref="A1:N1"/>
    <mergeCell ref="A2:N2"/>
  </mergeCells>
  <phoneticPr fontId="6" type="noConversion"/>
  <pageMargins left="0.25" right="0.25" top="0.5" bottom="0.5" header="0.5" footer="0.5"/>
  <pageSetup paperSize="5" scale="92" fitToHeight="0" orientation="landscape"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9"/>
  <sheetViews>
    <sheetView showGridLines="0" zoomScaleNormal="100" workbookViewId="0">
      <selection activeCell="N18" sqref="N18"/>
    </sheetView>
  </sheetViews>
  <sheetFormatPr defaultColWidth="9.1796875" defaultRowHeight="12.5" x14ac:dyDescent="0.25"/>
  <cols>
    <col min="1" max="1" width="12.7265625" style="7" customWidth="1"/>
    <col min="2" max="2" width="23.7265625" style="7" customWidth="1"/>
    <col min="3" max="3" width="20.7265625" style="7" customWidth="1"/>
    <col min="4" max="4" width="14" style="7" bestFit="1" customWidth="1"/>
    <col min="5" max="5" width="6.7265625" style="7" customWidth="1"/>
    <col min="6" max="6" width="12.7265625" style="7" customWidth="1"/>
    <col min="7" max="7" width="20.7265625" style="7" customWidth="1"/>
    <col min="8" max="8" width="12.7265625" style="7" customWidth="1"/>
    <col min="9" max="9" width="9.7265625" style="7" customWidth="1"/>
    <col min="10" max="10" width="6.7265625" style="7" customWidth="1"/>
    <col min="11" max="11" width="9.1796875" style="7"/>
    <col min="12" max="12" width="12.7265625" style="7" customWidth="1"/>
    <col min="13" max="14" width="14.7265625" style="7" customWidth="1"/>
    <col min="15" max="16384" width="9.1796875" style="7"/>
  </cols>
  <sheetData>
    <row r="1" spans="1:14" ht="20.149999999999999" customHeight="1" x14ac:dyDescent="0.25">
      <c r="A1" s="259" t="str">
        <f>References!A1</f>
        <v>112-22 STATEWIDE FACILITY GENERATOR MAINTENANCE AND SERVICE  03/26/2021</v>
      </c>
      <c r="B1" s="259"/>
      <c r="C1" s="259"/>
      <c r="D1" s="259"/>
      <c r="E1" s="259"/>
      <c r="F1" s="259"/>
      <c r="G1" s="259"/>
      <c r="H1" s="259"/>
      <c r="I1" s="259"/>
      <c r="J1" s="259"/>
      <c r="K1" s="259"/>
      <c r="L1" s="259"/>
      <c r="M1" s="259"/>
      <c r="N1" s="259"/>
    </row>
    <row r="2" spans="1:14" ht="20.149999999999999" customHeight="1" x14ac:dyDescent="0.25">
      <c r="A2" s="259" t="s">
        <v>98</v>
      </c>
      <c r="B2" s="259"/>
      <c r="C2" s="259"/>
      <c r="D2" s="259"/>
      <c r="E2" s="259"/>
      <c r="F2" s="259"/>
      <c r="G2" s="259"/>
      <c r="H2" s="259"/>
      <c r="I2" s="259"/>
      <c r="J2" s="259"/>
      <c r="K2" s="259"/>
      <c r="L2" s="259"/>
      <c r="M2" s="259"/>
      <c r="N2" s="259"/>
    </row>
    <row r="3" spans="1:14" ht="20.149999999999999" customHeight="1" x14ac:dyDescent="0.25">
      <c r="A3" s="260" t="s">
        <v>0</v>
      </c>
      <c r="B3" s="261"/>
      <c r="C3" s="262" t="str">
        <f>IF(References!B10 = "", "", References!B10)</f>
        <v>Buckeye Power Sales</v>
      </c>
      <c r="D3" s="263"/>
      <c r="E3" s="263"/>
      <c r="F3" s="263"/>
      <c r="G3" s="263"/>
      <c r="H3" s="263"/>
      <c r="I3" s="263"/>
      <c r="J3" s="263"/>
      <c r="K3" s="263"/>
      <c r="L3" s="263"/>
      <c r="M3" s="263"/>
      <c r="N3" s="264"/>
    </row>
    <row r="4" spans="1:14" s="8" customFormat="1" ht="37.5" x14ac:dyDescent="0.25">
      <c r="A4" s="39" t="s">
        <v>34</v>
      </c>
      <c r="B4" s="39" t="s">
        <v>35</v>
      </c>
      <c r="C4" s="40" t="s">
        <v>5</v>
      </c>
      <c r="D4" s="40" t="s">
        <v>37</v>
      </c>
      <c r="E4" s="40" t="s">
        <v>38</v>
      </c>
      <c r="F4" s="40" t="s">
        <v>69</v>
      </c>
      <c r="G4" s="40" t="s">
        <v>70</v>
      </c>
      <c r="H4" s="40" t="s">
        <v>71</v>
      </c>
      <c r="I4" s="40" t="s">
        <v>72</v>
      </c>
      <c r="J4" s="40" t="s">
        <v>73</v>
      </c>
      <c r="K4" s="40" t="s">
        <v>74</v>
      </c>
      <c r="L4" s="41" t="s">
        <v>75</v>
      </c>
      <c r="M4" s="41" t="s">
        <v>77</v>
      </c>
      <c r="N4" s="42" t="s">
        <v>76</v>
      </c>
    </row>
    <row r="5" spans="1:14" x14ac:dyDescent="0.25">
      <c r="A5" s="61" t="s">
        <v>432</v>
      </c>
      <c r="B5" s="62" t="s">
        <v>845</v>
      </c>
      <c r="C5" s="63" t="s">
        <v>846</v>
      </c>
      <c r="D5" s="64" t="s">
        <v>81</v>
      </c>
      <c r="E5" s="65">
        <v>43567</v>
      </c>
      <c r="F5" s="59" t="s">
        <v>43</v>
      </c>
      <c r="G5" s="50" t="s">
        <v>792</v>
      </c>
      <c r="H5" s="66"/>
      <c r="I5" s="60" t="s">
        <v>155</v>
      </c>
      <c r="J5" s="60">
        <v>200</v>
      </c>
      <c r="K5" s="60" t="s">
        <v>45</v>
      </c>
      <c r="L5" s="95">
        <v>550</v>
      </c>
      <c r="M5" s="95">
        <v>475</v>
      </c>
      <c r="N5" s="96">
        <v>7</v>
      </c>
    </row>
    <row r="6" spans="1:14" x14ac:dyDescent="0.25">
      <c r="A6" s="61" t="s">
        <v>433</v>
      </c>
      <c r="B6" s="62" t="s">
        <v>847</v>
      </c>
      <c r="C6" s="63" t="s">
        <v>848</v>
      </c>
      <c r="D6" s="64" t="s">
        <v>82</v>
      </c>
      <c r="E6" s="65">
        <v>43545</v>
      </c>
      <c r="F6" s="59" t="s">
        <v>49</v>
      </c>
      <c r="G6" s="50" t="s">
        <v>90</v>
      </c>
      <c r="H6" s="66">
        <v>159397</v>
      </c>
      <c r="I6" s="60" t="s">
        <v>583</v>
      </c>
      <c r="J6" s="60">
        <v>20</v>
      </c>
      <c r="K6" s="60" t="s">
        <v>52</v>
      </c>
      <c r="L6" s="95">
        <v>325</v>
      </c>
      <c r="M6" s="95">
        <v>375</v>
      </c>
      <c r="N6" s="96">
        <v>7</v>
      </c>
    </row>
    <row r="7" spans="1:14" x14ac:dyDescent="0.25">
      <c r="A7" s="61" t="s">
        <v>434</v>
      </c>
      <c r="B7" s="62" t="s">
        <v>849</v>
      </c>
      <c r="C7" s="63" t="s">
        <v>850</v>
      </c>
      <c r="D7" s="64" t="s">
        <v>378</v>
      </c>
      <c r="E7" s="65">
        <v>43537</v>
      </c>
      <c r="F7" s="59" t="s">
        <v>49</v>
      </c>
      <c r="G7" s="50" t="s">
        <v>379</v>
      </c>
      <c r="H7" s="66" t="s">
        <v>380</v>
      </c>
      <c r="I7" s="60" t="s">
        <v>155</v>
      </c>
      <c r="J7" s="60">
        <v>150</v>
      </c>
      <c r="K7" s="60" t="s">
        <v>45</v>
      </c>
      <c r="L7" s="95">
        <v>350</v>
      </c>
      <c r="M7" s="95">
        <v>375</v>
      </c>
      <c r="N7" s="96">
        <v>7</v>
      </c>
    </row>
    <row r="8" spans="1:14" x14ac:dyDescent="0.25">
      <c r="A8" s="61" t="s">
        <v>435</v>
      </c>
      <c r="B8" s="62" t="s">
        <v>851</v>
      </c>
      <c r="C8" s="63" t="s">
        <v>852</v>
      </c>
      <c r="D8" s="64" t="s">
        <v>83</v>
      </c>
      <c r="E8" s="65">
        <v>43449</v>
      </c>
      <c r="F8" s="59" t="s">
        <v>49</v>
      </c>
      <c r="G8" s="50" t="s">
        <v>91</v>
      </c>
      <c r="H8" s="50">
        <v>18540</v>
      </c>
      <c r="I8" s="60" t="s">
        <v>155</v>
      </c>
      <c r="J8" s="60">
        <v>250</v>
      </c>
      <c r="K8" s="60" t="s">
        <v>45</v>
      </c>
      <c r="L8" s="95">
        <v>650</v>
      </c>
      <c r="M8" s="95">
        <v>475</v>
      </c>
      <c r="N8" s="96">
        <v>7</v>
      </c>
    </row>
    <row r="9" spans="1:14" x14ac:dyDescent="0.25">
      <c r="A9" s="61" t="s">
        <v>436</v>
      </c>
      <c r="B9" s="62" t="s">
        <v>853</v>
      </c>
      <c r="C9" s="63" t="s">
        <v>854</v>
      </c>
      <c r="D9" s="64" t="s">
        <v>84</v>
      </c>
      <c r="E9" s="65">
        <v>43452</v>
      </c>
      <c r="F9" s="59" t="s">
        <v>89</v>
      </c>
      <c r="G9" s="50" t="s">
        <v>92</v>
      </c>
      <c r="H9" s="50">
        <v>3167081</v>
      </c>
      <c r="I9" s="60"/>
      <c r="J9" s="60">
        <v>40</v>
      </c>
      <c r="K9" s="60" t="s">
        <v>52</v>
      </c>
      <c r="L9" s="95">
        <v>350</v>
      </c>
      <c r="M9" s="95">
        <v>375</v>
      </c>
      <c r="N9" s="96">
        <v>7</v>
      </c>
    </row>
    <row r="10" spans="1:14" x14ac:dyDescent="0.25">
      <c r="A10" s="61" t="s">
        <v>437</v>
      </c>
      <c r="B10" s="62" t="s">
        <v>855</v>
      </c>
      <c r="C10" s="63" t="s">
        <v>856</v>
      </c>
      <c r="D10" s="64" t="s">
        <v>410</v>
      </c>
      <c r="E10" s="65">
        <v>43420</v>
      </c>
      <c r="F10" s="59" t="s">
        <v>43</v>
      </c>
      <c r="G10" s="50" t="s">
        <v>793</v>
      </c>
      <c r="H10" s="50"/>
      <c r="I10" s="60" t="s">
        <v>155</v>
      </c>
      <c r="J10" s="60">
        <v>150</v>
      </c>
      <c r="K10" s="60" t="s">
        <v>45</v>
      </c>
      <c r="L10" s="95">
        <v>450</v>
      </c>
      <c r="M10" s="95">
        <v>375</v>
      </c>
      <c r="N10" s="96">
        <v>7</v>
      </c>
    </row>
    <row r="11" spans="1:14" x14ac:dyDescent="0.25">
      <c r="A11" s="43" t="s">
        <v>438</v>
      </c>
      <c r="B11" s="44" t="s">
        <v>857</v>
      </c>
      <c r="C11" s="44" t="s">
        <v>858</v>
      </c>
      <c r="D11" s="45" t="s">
        <v>85</v>
      </c>
      <c r="E11" s="46">
        <v>44883</v>
      </c>
      <c r="F11" s="58" t="s">
        <v>43</v>
      </c>
      <c r="G11" s="47" t="s">
        <v>439</v>
      </c>
      <c r="H11" s="47" t="s">
        <v>440</v>
      </c>
      <c r="I11" s="49"/>
      <c r="J11" s="49">
        <v>150</v>
      </c>
      <c r="K11" s="49" t="s">
        <v>45</v>
      </c>
      <c r="L11" s="95">
        <v>450</v>
      </c>
      <c r="M11" s="95">
        <v>375</v>
      </c>
      <c r="N11" s="96">
        <v>7</v>
      </c>
    </row>
    <row r="12" spans="1:14" x14ac:dyDescent="0.25">
      <c r="A12" s="43" t="s">
        <v>441</v>
      </c>
      <c r="B12" s="44" t="s">
        <v>859</v>
      </c>
      <c r="C12" s="63" t="s">
        <v>860</v>
      </c>
      <c r="D12" s="45" t="s">
        <v>86</v>
      </c>
      <c r="E12" s="46">
        <v>43543</v>
      </c>
      <c r="F12" s="58" t="s">
        <v>43</v>
      </c>
      <c r="G12" s="47" t="s">
        <v>793</v>
      </c>
      <c r="H12" s="47" t="s">
        <v>442</v>
      </c>
      <c r="I12" s="49"/>
      <c r="J12" s="49">
        <v>150</v>
      </c>
      <c r="K12" s="49" t="s">
        <v>45</v>
      </c>
      <c r="L12" s="95">
        <v>450</v>
      </c>
      <c r="M12" s="95">
        <v>375</v>
      </c>
      <c r="N12" s="96">
        <v>7</v>
      </c>
    </row>
    <row r="13" spans="1:14" x14ac:dyDescent="0.25">
      <c r="A13" s="43" t="s">
        <v>443</v>
      </c>
      <c r="B13" s="44" t="s">
        <v>862</v>
      </c>
      <c r="C13" s="44" t="s">
        <v>861</v>
      </c>
      <c r="D13" s="45" t="s">
        <v>87</v>
      </c>
      <c r="E13" s="46">
        <v>43402</v>
      </c>
      <c r="F13" s="58" t="s">
        <v>43</v>
      </c>
      <c r="G13" s="47" t="s">
        <v>94</v>
      </c>
      <c r="H13" s="47" t="s">
        <v>95</v>
      </c>
      <c r="I13" s="49" t="s">
        <v>78</v>
      </c>
      <c r="J13" s="49">
        <v>80</v>
      </c>
      <c r="K13" s="49" t="s">
        <v>45</v>
      </c>
      <c r="L13" s="95">
        <v>400</v>
      </c>
      <c r="M13" s="95">
        <v>375</v>
      </c>
      <c r="N13" s="96">
        <v>7</v>
      </c>
    </row>
    <row r="14" spans="1:14" x14ac:dyDescent="0.25">
      <c r="A14" s="43" t="s">
        <v>444</v>
      </c>
      <c r="B14" s="44" t="s">
        <v>863</v>
      </c>
      <c r="C14" s="44" t="s">
        <v>864</v>
      </c>
      <c r="D14" s="45" t="s">
        <v>87</v>
      </c>
      <c r="E14" s="46">
        <v>43402</v>
      </c>
      <c r="F14" s="58" t="s">
        <v>43</v>
      </c>
      <c r="G14" s="47" t="s">
        <v>445</v>
      </c>
      <c r="H14" s="47" t="s">
        <v>446</v>
      </c>
      <c r="I14" s="60" t="s">
        <v>155</v>
      </c>
      <c r="J14" s="49">
        <v>150</v>
      </c>
      <c r="K14" s="49" t="s">
        <v>45</v>
      </c>
      <c r="L14" s="95">
        <v>450</v>
      </c>
      <c r="M14" s="95">
        <v>375</v>
      </c>
      <c r="N14" s="96">
        <v>7</v>
      </c>
    </row>
    <row r="15" spans="1:14" x14ac:dyDescent="0.25">
      <c r="A15" s="43" t="s">
        <v>447</v>
      </c>
      <c r="B15" s="44" t="s">
        <v>865</v>
      </c>
      <c r="C15" s="44" t="s">
        <v>866</v>
      </c>
      <c r="D15" s="45" t="s">
        <v>88</v>
      </c>
      <c r="E15" s="46">
        <v>43619</v>
      </c>
      <c r="F15" s="58" t="s">
        <v>49</v>
      </c>
      <c r="G15" s="47" t="s">
        <v>91</v>
      </c>
      <c r="H15" s="47" t="s">
        <v>97</v>
      </c>
      <c r="I15" s="60" t="s">
        <v>155</v>
      </c>
      <c r="J15" s="49">
        <v>250</v>
      </c>
      <c r="K15" s="49" t="s">
        <v>52</v>
      </c>
      <c r="L15" s="95">
        <v>650</v>
      </c>
      <c r="M15" s="95">
        <v>475</v>
      </c>
      <c r="N15" s="96">
        <v>7</v>
      </c>
    </row>
    <row r="16" spans="1:14" x14ac:dyDescent="0.25">
      <c r="A16" s="61" t="s">
        <v>590</v>
      </c>
      <c r="B16" s="63" t="s">
        <v>591</v>
      </c>
      <c r="C16" s="63" t="s">
        <v>592</v>
      </c>
      <c r="D16" s="64" t="s">
        <v>593</v>
      </c>
      <c r="E16" s="65">
        <v>45872</v>
      </c>
      <c r="F16" s="59" t="s">
        <v>49</v>
      </c>
      <c r="G16" s="50" t="s">
        <v>450</v>
      </c>
      <c r="H16" s="50"/>
      <c r="I16" s="60" t="s">
        <v>155</v>
      </c>
      <c r="J16" s="60">
        <v>100</v>
      </c>
      <c r="K16" s="60" t="s">
        <v>45</v>
      </c>
      <c r="L16" s="113">
        <v>375</v>
      </c>
      <c r="M16" s="113">
        <v>375</v>
      </c>
      <c r="N16" s="68">
        <v>7</v>
      </c>
    </row>
    <row r="17" spans="1:15" x14ac:dyDescent="0.25">
      <c r="A17" s="151" t="s">
        <v>1255</v>
      </c>
      <c r="B17" s="152" t="s">
        <v>80</v>
      </c>
      <c r="C17" s="152" t="s">
        <v>861</v>
      </c>
      <c r="D17" s="153" t="s">
        <v>87</v>
      </c>
      <c r="E17" s="154">
        <v>43402</v>
      </c>
      <c r="F17" s="155" t="s">
        <v>43</v>
      </c>
      <c r="G17" s="156" t="s">
        <v>1256</v>
      </c>
      <c r="H17" s="156"/>
      <c r="I17" s="158" t="s">
        <v>155</v>
      </c>
      <c r="J17" s="158">
        <v>80</v>
      </c>
      <c r="K17" s="158" t="s">
        <v>52</v>
      </c>
      <c r="L17" s="159">
        <v>385</v>
      </c>
      <c r="M17" s="159">
        <v>375</v>
      </c>
      <c r="N17" s="160">
        <v>7</v>
      </c>
      <c r="O17" s="7" t="s">
        <v>1257</v>
      </c>
    </row>
    <row r="18" spans="1:15" ht="20.149999999999999" customHeight="1" x14ac:dyDescent="0.25">
      <c r="A18" s="265" t="s">
        <v>577</v>
      </c>
      <c r="B18" s="265"/>
      <c r="C18" s="265"/>
      <c r="D18" s="265"/>
      <c r="E18" s="265"/>
      <c r="F18" s="265"/>
      <c r="G18" s="265"/>
      <c r="H18" s="265"/>
      <c r="I18" s="265"/>
      <c r="J18" s="265"/>
      <c r="K18" s="265"/>
      <c r="L18" s="56">
        <f>SUM(L5:L17)</f>
        <v>5835</v>
      </c>
      <c r="M18" s="56">
        <f>SUM(M5:M17)</f>
        <v>5175</v>
      </c>
      <c r="N18" s="131"/>
    </row>
    <row r="19" spans="1:15" ht="20.149999999999999" customHeight="1" x14ac:dyDescent="0.25">
      <c r="A19" s="258"/>
      <c r="B19" s="258"/>
      <c r="C19" s="258"/>
      <c r="D19" s="258"/>
      <c r="E19" s="258"/>
      <c r="F19" s="258"/>
      <c r="G19" s="258"/>
      <c r="H19" s="258"/>
      <c r="I19" s="258"/>
      <c r="J19" s="258"/>
      <c r="K19" s="258"/>
      <c r="L19" s="258"/>
      <c r="M19" s="258"/>
      <c r="N19" s="258"/>
    </row>
  </sheetData>
  <sheetProtection selectLockedCells="1"/>
  <mergeCells count="6">
    <mergeCell ref="A1:N1"/>
    <mergeCell ref="A2:N2"/>
    <mergeCell ref="A19:N19"/>
    <mergeCell ref="A3:B3"/>
    <mergeCell ref="C3:N3"/>
    <mergeCell ref="A18:K18"/>
  </mergeCells>
  <phoneticPr fontId="6" type="noConversion"/>
  <pageMargins left="0.25" right="0.25" top="0.5" bottom="0.5" header="0.5" footer="0.5"/>
  <pageSetup paperSize="5" scale="92" fitToHeight="0" orientation="landscape"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01A910-B71F-4612-9EE8-C67CE17B8FC5}">
  <ds:schemaRefs>
    <ds:schemaRef ds:uri="http://schemas.microsoft.com/office/2006/metadata/longProperties"/>
  </ds:schemaRefs>
</ds:datastoreItem>
</file>

<file path=customXml/itemProps2.xml><?xml version="1.0" encoding="utf-8"?>
<ds:datastoreItem xmlns:ds="http://schemas.openxmlformats.org/officeDocument/2006/customXml" ds:itemID="{2DF51DDC-6886-449C-82C1-B3B3482931F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25690A5-2C35-4374-8E91-F17088BD86CA}"/>
</file>

<file path=customXml/itemProps4.xml><?xml version="1.0" encoding="utf-8"?>
<ds:datastoreItem xmlns:ds="http://schemas.openxmlformats.org/officeDocument/2006/customXml" ds:itemID="{42653182-5B7E-405D-BF6A-B561FC0A70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Vendors</vt:lpstr>
      <vt:lpstr>References</vt:lpstr>
      <vt:lpstr>Vendor Contacts</vt:lpstr>
      <vt:lpstr>Vendor Facilities</vt:lpstr>
      <vt:lpstr>Hourly Rates</vt:lpstr>
      <vt:lpstr>Vendor Owned Equipment</vt:lpstr>
      <vt:lpstr>CO</vt:lpstr>
      <vt:lpstr>D1</vt:lpstr>
      <vt:lpstr>D2</vt:lpstr>
      <vt:lpstr>D3</vt:lpstr>
      <vt:lpstr>D4</vt:lpstr>
      <vt:lpstr>D5</vt:lpstr>
      <vt:lpstr>D6</vt:lpstr>
      <vt:lpstr>D7</vt:lpstr>
      <vt:lpstr>D8</vt:lpstr>
      <vt:lpstr>D9</vt:lpstr>
      <vt:lpstr>D10</vt:lpstr>
      <vt:lpstr>D11</vt:lpstr>
      <vt:lpstr>D12</vt:lpstr>
      <vt:lpstr>Generator Rental</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112</dc:title>
  <dc:subject>Generator Service, Maintenance, and Repair</dc:subject>
  <dc:creator>Timothy Brunney</dc:creator>
  <cp:lastModifiedBy>Todd Vankirk</cp:lastModifiedBy>
  <cp:lastPrinted>2017-03-09T11:51:46Z</cp:lastPrinted>
  <dcterms:created xsi:type="dcterms:W3CDTF">2006-08-29T12:25:26Z</dcterms:created>
  <dcterms:modified xsi:type="dcterms:W3CDTF">2022-02-15T14:54:57Z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0x01010063AA6ED77E5F0E43975156798AFC65E5</vt:lpwstr>
  </property>
</Properties>
</file>