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520" windowHeight="10920" tabRatio="886" activeTab="0"/>
  </bookViews>
  <sheets>
    <sheet name="VENDOR INFO" sheetId="1" r:id="rId1"/>
    <sheet name="EXAMPLE AND INSTRUCTIONS" sheetId="2" r:id="rId2"/>
    <sheet name="PRODUCT 1-TANKER CAPACITY 1" sheetId="3" r:id="rId3"/>
    <sheet name="PRODUCT 1-TANKER CAPACITY 2" sheetId="4" r:id="rId4"/>
    <sheet name="PRODUCT 1-TANKER CAPACITY 3" sheetId="5" r:id="rId5"/>
    <sheet name="PRODUCT 1-TANKER CAPACITY 4" sheetId="6" r:id="rId6"/>
  </sheets>
  <definedNames>
    <definedName name="_xlfn.IFERROR" hidden="1">#NAME?</definedName>
    <definedName name="_xlfn.SINGLE" hidden="1">#NAME?</definedName>
    <definedName name="_xlnm.Print_Area" localSheetId="1">'EXAMPLE AND INSTRUCTIONS'!$A$1:$J$35</definedName>
    <definedName name="_xlnm.Print_Area" localSheetId="2">'PRODUCT 1-TANKER CAPACITY 1'!$A$1:$J$34</definedName>
    <definedName name="_xlnm.Print_Area" localSheetId="3">'PRODUCT 1-TANKER CAPACITY 2'!$A$1:$J$34</definedName>
    <definedName name="_xlnm.Print_Area" localSheetId="4">'PRODUCT 1-TANKER CAPACITY 3'!$A$1:$J$34</definedName>
    <definedName name="_xlnm.Print_Area" localSheetId="5">'PRODUCT 1-TANKER CAPACITY 4'!$A$1:$J$34</definedName>
  </definedNames>
  <calcPr fullCalcOnLoad="1"/>
</workbook>
</file>

<file path=xl/sharedStrings.xml><?xml version="1.0" encoding="utf-8"?>
<sst xmlns="http://schemas.openxmlformats.org/spreadsheetml/2006/main" count="218" uniqueCount="67">
  <si>
    <t xml:space="preserve">Vendor Name: </t>
  </si>
  <si>
    <t>DISTRICT 2</t>
  </si>
  <si>
    <t>Following pricing applies to all Districts listed above.</t>
  </si>
  <si>
    <t>after first stop.</t>
  </si>
  <si>
    <t>For each additional drop to adjacent county</t>
  </si>
  <si>
    <t>Plant Name</t>
  </si>
  <si>
    <t>County Location</t>
  </si>
  <si>
    <t>Pick-up Price per Gallon</t>
  </si>
  <si>
    <t xml:space="preserve">For each additional drop to adjacent county  </t>
  </si>
  <si>
    <t xml:space="preserve">For each additional drop within one county  </t>
  </si>
  <si>
    <t xml:space="preserve">A flat fee of   </t>
  </si>
  <si>
    <t xml:space="preserve">For each additional drop within one county </t>
  </si>
  <si>
    <t>DISTRICT 6</t>
  </si>
  <si>
    <t>DISTRICT 4</t>
  </si>
  <si>
    <t>DISTRICT 1</t>
  </si>
  <si>
    <t>DISTRICT 12</t>
  </si>
  <si>
    <t>DISTRICT 3</t>
  </si>
  <si>
    <t>DISTRICT 5</t>
  </si>
  <si>
    <t>DISTRICT 7</t>
  </si>
  <si>
    <t>DISTRICT 8</t>
  </si>
  <si>
    <t>DISTRICT 9</t>
  </si>
  <si>
    <t>DISTRICT 10</t>
  </si>
  <si>
    <t>DISTRICT 11</t>
  </si>
  <si>
    <t>When the cumulative order meets the minimum 2000 gallons, add:</t>
  </si>
  <si>
    <t>When the cumulative order is less than the minimum 2000 gallons, add:</t>
  </si>
  <si>
    <t>Plant Location (City,State)</t>
  </si>
  <si>
    <t>Product Name:</t>
  </si>
  <si>
    <t>Bidders must not insert a unit bid price more than 2 digits after the decimal point.  Digits submitted beyond 2 decimal points will not be considered. Invoices will only be paid to the 2nd decimal point.</t>
  </si>
  <si>
    <t>Plant Location (Address, City,State)</t>
  </si>
  <si>
    <t>12345 Lane Ave. Columbus, Ohio 43333</t>
  </si>
  <si>
    <t xml:space="preserve">Franklin </t>
  </si>
  <si>
    <t>Columbus plant</t>
  </si>
  <si>
    <t>(OPTIONAL BID ITEM) UNIT BID PRICING FOR PLANT PICKUP BY STATE FORCES:</t>
  </si>
  <si>
    <t xml:space="preserve">(REQUIRED BID ITEMS) BIDDERS ARE REQUIRED TO FILL OUT PRICING FOR ALL REQUESTED ITEMS BELOW. FAILURE TO FILL OUT THE CELLS WILL BE CONSTRUED BY THE DEPARTMENT AS A "ZERO" VALUE AND THAT THE BIDDER DOES NOT INTENT TO CHARGE THE DEPARTMENT FOR THESE INSTANCES AS THEY ARISE.  </t>
  </si>
  <si>
    <t xml:space="preserve">PLEASE NOTE: IT IS UNDERSTOOD THAT BIDDERS MAY HAVE A VARIETY OF TANKER SIZES IN ITS DELIVERY FLEET. IN THIS CASE BIDDERS THAT HAVE MORE THAN ONE TANKER CAPACITY SIZE MUST FILL OUT A PRICING PAGE FOR EACH SIZE OF TANKER PER PRODUCT BID. THE DEPARTMENT HAS PROVIDED ADDITIONAL TABS TO SUPPLY PRICING FOR ADDITIONAL TANKER SIZES. YOU MUST ENTER THE MAX HAULING CAPACITY (GALLONS) FOR EACH AVAILABLE SIZE OF TANKER. </t>
  </si>
  <si>
    <t xml:space="preserve">You must fill out the "Maximum Hauling Capacity of the Delivery Vehicle" prior to submitting  your unit bid prices, delivered F.O.B. place of destination for EACH range up to the maximum (full) load column. See Example Tab for additional instructions and an example submission. 
</t>
  </si>
  <si>
    <t xml:space="preserve">BY ENTERING A 6,000 GALLON TANKER CAPACITY ABOVE, YOU MUST FILL UNIT BID PRICING FOR ALL RANGES (I.E. 2,000-3,000 , 3001-4000 , ETC.) UP TO THE FILL LOAD CAPACITY.                                                                                       THIS BID ONLY ACCOMODATES TANKER CAPACITIES OF UP TO 8,000 GALLONS. </t>
  </si>
  <si>
    <t>When the cumulative order meets the 2000 gallon minimum, add:</t>
  </si>
  <si>
    <t>When the cumulative order is less than the 2000 gallons, add:</t>
  </si>
  <si>
    <r>
      <t xml:space="preserve">Demurrage:  Quote charge per hour on transport held over free time by State Forces.
</t>
    </r>
    <r>
      <rPr>
        <sz val="10"/>
        <rFont val="Times New Roman"/>
        <family val="1"/>
      </rPr>
      <t xml:space="preserve">  </t>
    </r>
    <r>
      <rPr>
        <b/>
        <sz val="10"/>
        <rFont val="Times New Roman"/>
        <family val="1"/>
      </rPr>
      <t>Quote</t>
    </r>
    <r>
      <rPr>
        <sz val="10"/>
        <rFont val="Times New Roman"/>
        <family val="1"/>
      </rPr>
      <t xml:space="preserve"> </t>
    </r>
    <r>
      <rPr>
        <b/>
        <sz val="10"/>
        <rFont val="Times New Roman"/>
        <family val="1"/>
      </rPr>
      <t>unit Price Per Hour.</t>
    </r>
  </si>
  <si>
    <t>ODOT DISTRICT/ORDER AMOUNTS:</t>
  </si>
  <si>
    <r>
      <rPr>
        <b/>
        <sz val="11"/>
        <color indexed="10"/>
        <rFont val="Times New Roman"/>
        <family val="1"/>
      </rPr>
      <t>(REQUIRED TO BE ENTERED BEFORE ENTERING BID PRICING)</t>
    </r>
    <r>
      <rPr>
        <b/>
        <sz val="11"/>
        <rFont val="Times New Roman"/>
        <family val="1"/>
      </rPr>
      <t xml:space="preserve">                            Enter Maximum Hauling Capacity of Delivery Vehicle (Tanker) Below</t>
    </r>
  </si>
  <si>
    <t xml:space="preserve">1. ENTER MAXIMUM HAULING CAPACITY (UP TO 8,000 GALLONS) OF DELIVERY VEHICLE (TANKER) BEFORE FILLING OUT BID PRICING    2. FILL IN UNIT BID PRICING FOR ALL RANGES NOT CONTAINING "N/A" UP THROUGH THE FULL LOAD AMOUNT (I.E. ENTERED MAX HAULING CAPACITY)   3. REPEAT THIS PROCESS FOR EACH TANKER SIZE AND PRODUCT BID USING THE GIVEN TABS. THE DEPARTMENT HAS PROVIDED UP TO FOUR TABS FOR UP TO THREE SEPARATE PRODUCTS (12 TOTAL TABS) IN THIS EXCEL PRICING PAGE. </t>
  </si>
  <si>
    <t>EXAMPLE AND INSTRUCTIONS FOR FILLING OUT PRICING PAGE:</t>
  </si>
  <si>
    <t xml:space="preserve">EXAMPLE PURPOSES ONLY </t>
  </si>
  <si>
    <t>WINTER SNOW+</t>
  </si>
  <si>
    <t xml:space="preserve"> </t>
  </si>
  <si>
    <r>
      <rPr>
        <b/>
        <sz val="20"/>
        <color indexed="60"/>
        <rFont val="Times New Roman"/>
        <family val="1"/>
      </rPr>
      <t>SUBMIT A NEW PRICING PAGE FOR EACH PNS APPROVED PRODUCT BID.</t>
    </r>
    <r>
      <rPr>
        <b/>
        <sz val="14"/>
        <color indexed="60"/>
        <rFont val="Times New Roman"/>
        <family val="1"/>
      </rPr>
      <t xml:space="preserve">
(</t>
    </r>
    <r>
      <rPr>
        <b/>
        <sz val="12"/>
        <color indexed="60"/>
        <rFont val="Times New Roman"/>
        <family val="1"/>
      </rPr>
      <t>Additional Tabs are for various Tanker sizes, not additional products)</t>
    </r>
  </si>
  <si>
    <t>Vendor Name:</t>
  </si>
  <si>
    <t>Telephone orders may be followed with fax confirmation sent by the Department.</t>
  </si>
  <si>
    <t>Identify locations where orders will be placed, the name of an individual responsible for taking the orders, their telephone, and fax numbers.</t>
  </si>
  <si>
    <t>Vendor Location:</t>
  </si>
  <si>
    <t>Contact Person:</t>
  </si>
  <si>
    <t>Telephone Number:</t>
  </si>
  <si>
    <t>Fax Number:</t>
  </si>
  <si>
    <t>Email Address:</t>
  </si>
  <si>
    <t>DO NOT DELETE ROWS, COLUMNS, OR TABS FROM THIS BID DOCUMENT</t>
  </si>
  <si>
    <t>Do not submit previous versions (pricing pages) of the same contract.</t>
  </si>
  <si>
    <r>
      <rPr>
        <b/>
        <sz val="20"/>
        <color indexed="10"/>
        <rFont val="Times New Roman"/>
        <family val="1"/>
      </rPr>
      <t>SUBMIT A NEW PRICING PAGE FOR EACH PNS APPROVED PRODUCT BID.</t>
    </r>
    <r>
      <rPr>
        <b/>
        <sz val="14"/>
        <color indexed="10"/>
        <rFont val="Times New Roman"/>
        <family val="1"/>
      </rPr>
      <t xml:space="preserve">
(</t>
    </r>
    <r>
      <rPr>
        <b/>
        <sz val="12"/>
        <color indexed="10"/>
        <rFont val="Times New Roman"/>
        <family val="1"/>
      </rPr>
      <t>Additional Tabs are for various Tanker sizes, not additional products)</t>
    </r>
  </si>
  <si>
    <t>PRODUCT NAME (As Listed on CLEAR ROADS QPL):</t>
  </si>
  <si>
    <t>MANUFACTURER (As Listed on CLEAR ROADS QPL):</t>
  </si>
  <si>
    <r>
      <t xml:space="preserve">Insert vendor name </t>
    </r>
    <r>
      <rPr>
        <b/>
        <sz val="16"/>
        <color indexed="10"/>
        <rFont val="Arial"/>
        <family val="2"/>
      </rPr>
      <t>(Subsequent tabs will be populated.)</t>
    </r>
  </si>
  <si>
    <r>
      <t xml:space="preserve">Insert PRODUCT name </t>
    </r>
    <r>
      <rPr>
        <b/>
        <sz val="16"/>
        <color indexed="10"/>
        <rFont val="Arial"/>
        <family val="2"/>
      </rPr>
      <t>(Subsequent tabs will be populated.)</t>
    </r>
  </si>
  <si>
    <t>CATEGORY and DESCRIPTION (As shown on CLEAR ROADS QPL):</t>
  </si>
  <si>
    <t>DO NOT PROVIDE CONDITIONAL INFORMATION THAT WILL CHANGE THE TERMS OF THE CONTRACT.  DOING SO MAY RESULT IN REJECTION OF YOUR BID.</t>
  </si>
  <si>
    <t>UTILIZE THE LINK ON THE FRONT PAGE OF THE SPECIFICATIONS TO SUBMIT ANY QUESTIONS, CLARIFICATIONS AND INQUIRIES REGARDING THIS INVITATION TO BID</t>
  </si>
  <si>
    <t>ITB 124-24  PNS / CLEAR ROADS Qualified Products List (QPL) Liquid Deicers, Inhibited Liquid CaCl and Inhibitor Materials    9/5/23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</si>
</sst>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409]dddd\,\ mmmm\ dd\,\ yyyy"/>
    <numFmt numFmtId="171" formatCode="[$-409]h:mm:ss\ AM/PM"/>
    <numFmt numFmtId="172" formatCode="#,##0.0"/>
  </numFmts>
  <fonts count="77">
    <font>
      <sz val="10"/>
      <name val="Arial"/>
      <family val="0"/>
    </font>
    <font>
      <b/>
      <sz val="10"/>
      <name val="Arial"/>
      <family val="2"/>
    </font>
    <font>
      <b/>
      <sz val="10"/>
      <color indexed="8"/>
      <name val="Times New Roman"/>
      <family val="1"/>
    </font>
    <font>
      <b/>
      <sz val="10"/>
      <name val="Times New Roman"/>
      <family val="1"/>
    </font>
    <font>
      <b/>
      <sz val="9"/>
      <name val="Times New Roman"/>
      <family val="1"/>
    </font>
    <font>
      <b/>
      <sz val="11"/>
      <name val="Times New Roman"/>
      <family val="1"/>
    </font>
    <font>
      <b/>
      <sz val="12"/>
      <name val="Times New Roman"/>
      <family val="1"/>
    </font>
    <font>
      <sz val="10"/>
      <name val="Times New Roman"/>
      <family val="1"/>
    </font>
    <font>
      <sz val="12"/>
      <name val="Times New Roman"/>
      <family val="1"/>
    </font>
    <font>
      <b/>
      <sz val="11"/>
      <color indexed="10"/>
      <name val="Times New Roman"/>
      <family val="1"/>
    </font>
    <font>
      <b/>
      <sz val="14"/>
      <name val="Times New Roman"/>
      <family val="1"/>
    </font>
    <font>
      <sz val="48"/>
      <name val="Arial"/>
      <family val="2"/>
    </font>
    <font>
      <b/>
      <sz val="14"/>
      <color indexed="60"/>
      <name val="Times New Roman"/>
      <family val="1"/>
    </font>
    <font>
      <b/>
      <sz val="20"/>
      <color indexed="60"/>
      <name val="Times New Roman"/>
      <family val="1"/>
    </font>
    <font>
      <b/>
      <sz val="12"/>
      <color indexed="60"/>
      <name val="Times New Roman"/>
      <family val="1"/>
    </font>
    <font>
      <b/>
      <sz val="12"/>
      <name val="Arial"/>
      <family val="2"/>
    </font>
    <font>
      <sz val="10"/>
      <color indexed="8"/>
      <name val="Arial"/>
      <family val="2"/>
    </font>
    <font>
      <b/>
      <sz val="14"/>
      <name val="Arial"/>
      <family val="2"/>
    </font>
    <font>
      <sz val="14"/>
      <name val="Arial"/>
      <family val="2"/>
    </font>
    <font>
      <b/>
      <sz val="14"/>
      <color indexed="10"/>
      <name val="Times New Roman"/>
      <family val="1"/>
    </font>
    <font>
      <b/>
      <sz val="12"/>
      <color indexed="10"/>
      <name val="Times New Roman"/>
      <family val="1"/>
    </font>
    <font>
      <b/>
      <sz val="20"/>
      <color indexed="10"/>
      <name val="Times New Roman"/>
      <family val="1"/>
    </font>
    <font>
      <b/>
      <sz val="12"/>
      <color indexed="8"/>
      <name val="Arial"/>
      <family val="2"/>
    </font>
    <font>
      <sz val="18"/>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10"/>
      <name val="Times New Roman"/>
      <family val="1"/>
    </font>
    <font>
      <b/>
      <sz val="10"/>
      <color indexed="10"/>
      <name val="Times New Roman"/>
      <family val="1"/>
    </font>
    <font>
      <b/>
      <sz val="16"/>
      <color indexed="10"/>
      <name val="Calibri"/>
      <family val="2"/>
    </font>
    <font>
      <b/>
      <sz val="22"/>
      <color indexed="10"/>
      <name val="Calibri"/>
      <family val="2"/>
    </font>
    <font>
      <sz val="12"/>
      <color indexed="8"/>
      <name val="Calibri"/>
      <family val="2"/>
    </font>
    <font>
      <b/>
      <sz val="18"/>
      <color indexed="10"/>
      <name val="Calibri"/>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FF0000"/>
      <name val="Times New Roman"/>
      <family val="1"/>
    </font>
    <font>
      <b/>
      <sz val="10"/>
      <color rgb="FFFF0000"/>
      <name val="Times New Roman"/>
      <family val="1"/>
    </font>
    <font>
      <b/>
      <sz val="16"/>
      <color rgb="FFFF0000"/>
      <name val="Arial"/>
      <family val="2"/>
    </font>
    <font>
      <sz val="12"/>
      <color theme="1"/>
      <name val="Calibri"/>
      <family val="2"/>
    </font>
    <font>
      <b/>
      <sz val="12"/>
      <color rgb="FFFF0000"/>
      <name val="Arial"/>
      <family val="2"/>
    </font>
    <font>
      <b/>
      <sz val="18"/>
      <color rgb="FFFF0000"/>
      <name val="Calibri"/>
      <family val="2"/>
    </font>
    <font>
      <b/>
      <sz val="16"/>
      <color rgb="FFFF0000"/>
      <name val="Calibri"/>
      <family val="2"/>
    </font>
    <font>
      <b/>
      <sz val="22"/>
      <color rgb="FFFF0000"/>
      <name val="Calibri"/>
      <family val="2"/>
    </font>
    <font>
      <b/>
      <sz val="14"/>
      <color rgb="FFFF0000"/>
      <name val="Times New Roman"/>
      <family val="1"/>
    </font>
    <font>
      <b/>
      <sz val="14"/>
      <color rgb="FFC00000"/>
      <name val="Times New Roman"/>
      <family val="1"/>
    </font>
    <font>
      <b/>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
      <patternFill patternType="solid">
        <fgColor indexed="22"/>
        <bgColor indexed="64"/>
      </patternFill>
    </fill>
    <fill>
      <patternFill patternType="solid">
        <fgColor rgb="FFFFFF99"/>
        <bgColor indexed="64"/>
      </patternFill>
    </fill>
    <fill>
      <patternFill patternType="solid">
        <fgColor rgb="FFCCCCFF"/>
        <bgColor indexed="64"/>
      </patternFill>
    </fill>
    <fill>
      <patternFill patternType="solid">
        <fgColor rgb="FF00B0F0"/>
        <bgColor indexed="64"/>
      </patternFill>
    </fill>
    <fill>
      <patternFill patternType="solid">
        <fgColor indexed="31"/>
        <bgColor indexed="64"/>
      </patternFill>
    </fill>
    <fill>
      <patternFill patternType="solid">
        <fgColor theme="0" tint="-0.1499900072813034"/>
        <bgColor indexed="64"/>
      </patternFill>
    </fill>
    <fill>
      <patternFill patternType="solid">
        <fgColor indexed="5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medium"/>
      <right>
        <color indexed="63"/>
      </right>
      <top style="thin"/>
      <bottom style="thin"/>
    </border>
    <border>
      <left>
        <color indexed="63"/>
      </left>
      <right style="medium"/>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thin">
        <color indexed="8"/>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top style="thin"/>
      <bottom/>
    </border>
    <border>
      <left>
        <color indexed="63"/>
      </left>
      <right>
        <color indexed="63"/>
      </right>
      <top style="thin"/>
      <bottom>
        <color indexed="63"/>
      </bottom>
    </border>
    <border>
      <left/>
      <right style="medium"/>
      <top style="thin"/>
      <bottom/>
    </border>
    <border>
      <left style="medium"/>
      <right/>
      <top/>
      <bottom style="thin"/>
    </border>
    <border>
      <left/>
      <right/>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75">
    <xf numFmtId="0" fontId="0" fillId="0" borderId="0" xfId="0" applyAlignment="1">
      <alignment/>
    </xf>
    <xf numFmtId="0" fontId="0" fillId="0" borderId="0" xfId="0" applyFill="1" applyBorder="1" applyAlignment="1">
      <alignment/>
    </xf>
    <xf numFmtId="0" fontId="1" fillId="0" borderId="0" xfId="0" applyFont="1" applyFill="1" applyBorder="1" applyAlignment="1" applyProtection="1">
      <alignment vertical="center" wrapText="1"/>
      <protection/>
    </xf>
    <xf numFmtId="0" fontId="0" fillId="0" borderId="0" xfId="0" applyFont="1" applyAlignment="1">
      <alignment vertical="top"/>
    </xf>
    <xf numFmtId="0" fontId="3" fillId="0" borderId="10" xfId="0" applyFont="1" applyFill="1" applyBorder="1" applyAlignment="1" applyProtection="1">
      <alignment horizontal="right" vertical="center" wrapText="1"/>
      <protection/>
    </xf>
    <xf numFmtId="0" fontId="3" fillId="33" borderId="11" xfId="0" applyFont="1" applyFill="1" applyBorder="1" applyAlignment="1">
      <alignment horizontal="right" vertical="center" wrapText="1"/>
    </xf>
    <xf numFmtId="164" fontId="3" fillId="34" borderId="12"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wrapText="1"/>
      <protection/>
    </xf>
    <xf numFmtId="169" fontId="6" fillId="36" borderId="17" xfId="0" applyNumberFormat="1" applyFont="1" applyFill="1" applyBorder="1" applyAlignment="1" applyProtection="1">
      <alignment horizontal="center" vertical="center" wrapText="1"/>
      <protection locked="0"/>
    </xf>
    <xf numFmtId="0" fontId="3" fillId="35" borderId="11"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9" xfId="0" applyFont="1" applyFill="1" applyBorder="1" applyAlignment="1" applyProtection="1">
      <alignment vertical="center" wrapText="1"/>
      <protection/>
    </xf>
    <xf numFmtId="0" fontId="3" fillId="37" borderId="10" xfId="0" applyFont="1" applyFill="1" applyBorder="1" applyAlignment="1" applyProtection="1">
      <alignment horizontal="center" vertical="center" wrapText="1"/>
      <protection/>
    </xf>
    <xf numFmtId="0" fontId="3" fillId="37" borderId="20" xfId="0" applyFont="1" applyFill="1" applyBorder="1" applyAlignment="1" applyProtection="1">
      <alignment horizontal="center" vertical="center" wrapText="1"/>
      <protection/>
    </xf>
    <xf numFmtId="0" fontId="6" fillId="36" borderId="10" xfId="0" applyFont="1" applyFill="1" applyBorder="1" applyAlignment="1" applyProtection="1">
      <alignment horizontal="center" vertical="center" wrapText="1"/>
      <protection locked="0"/>
    </xf>
    <xf numFmtId="169" fontId="6" fillId="36" borderId="19" xfId="0" applyNumberFormat="1" applyFont="1" applyFill="1" applyBorder="1" applyAlignment="1" applyProtection="1">
      <alignment horizontal="center" vertical="center" wrapText="1"/>
      <protection locked="0"/>
    </xf>
    <xf numFmtId="0" fontId="5" fillId="35" borderId="10"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14" xfId="0" applyFont="1" applyFill="1" applyBorder="1" applyAlignment="1" applyProtection="1">
      <alignment horizontal="center" vertical="center" wrapText="1"/>
      <protection/>
    </xf>
    <xf numFmtId="0" fontId="5" fillId="35" borderId="15" xfId="0" applyFont="1" applyFill="1" applyBorder="1" applyAlignment="1" applyProtection="1">
      <alignment horizontal="center" vertical="center" wrapText="1"/>
      <protection/>
    </xf>
    <xf numFmtId="0" fontId="5" fillId="34" borderId="17" xfId="0" applyFont="1" applyFill="1" applyBorder="1" applyAlignment="1" applyProtection="1">
      <alignment horizontal="center" vertical="center" wrapText="1"/>
      <protection/>
    </xf>
    <xf numFmtId="0" fontId="6" fillId="36" borderId="21"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right" vertical="center" wrapText="1"/>
      <protection/>
    </xf>
    <xf numFmtId="164" fontId="3" fillId="34" borderId="12" xfId="0" applyNumberFormat="1" applyFont="1" applyFill="1" applyBorder="1" applyAlignment="1" applyProtection="1">
      <alignment horizontal="center" vertical="center" wrapText="1"/>
      <protection/>
    </xf>
    <xf numFmtId="0" fontId="66" fillId="36" borderId="17" xfId="0" applyFont="1" applyFill="1" applyBorder="1" applyAlignment="1" applyProtection="1">
      <alignment horizontal="center" vertical="center" wrapText="1"/>
      <protection/>
    </xf>
    <xf numFmtId="169" fontId="67" fillId="36" borderId="17" xfId="0" applyNumberFormat="1"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169" fontId="3" fillId="36" borderId="19" xfId="0" applyNumberFormat="1" applyFont="1" applyFill="1" applyBorder="1" applyAlignment="1" applyProtection="1">
      <alignment horizontal="center" vertical="center" wrapText="1"/>
      <protection/>
    </xf>
    <xf numFmtId="0" fontId="11" fillId="0" borderId="0" xfId="0" applyFont="1" applyAlignment="1">
      <alignment vertical="top"/>
    </xf>
    <xf numFmtId="0" fontId="23" fillId="0" borderId="0" xfId="0" applyFont="1" applyAlignment="1">
      <alignment/>
    </xf>
    <xf numFmtId="0" fontId="17" fillId="17" borderId="22" xfId="0" applyFont="1" applyFill="1" applyBorder="1" applyAlignment="1" applyProtection="1">
      <alignment horizontal="center" vertical="center" wrapText="1"/>
      <protection/>
    </xf>
    <xf numFmtId="0" fontId="17" fillId="17" borderId="23" xfId="0" applyFont="1" applyFill="1" applyBorder="1" applyAlignment="1" applyProtection="1">
      <alignment horizontal="center" vertical="center" wrapText="1"/>
      <protection/>
    </xf>
    <xf numFmtId="0" fontId="18" fillId="17" borderId="23" xfId="0" applyFont="1" applyFill="1" applyBorder="1" applyAlignment="1" applyProtection="1">
      <alignment wrapText="1"/>
      <protection/>
    </xf>
    <xf numFmtId="0" fontId="18" fillId="17" borderId="24" xfId="0" applyFont="1" applyFill="1" applyBorder="1" applyAlignment="1" applyProtection="1">
      <alignment wrapText="1"/>
      <protection/>
    </xf>
    <xf numFmtId="0" fontId="18" fillId="17" borderId="25" xfId="0" applyFont="1" applyFill="1" applyBorder="1" applyAlignment="1" applyProtection="1">
      <alignment wrapText="1"/>
      <protection/>
    </xf>
    <xf numFmtId="0" fontId="15" fillId="0" borderId="11"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0" fontId="68" fillId="38" borderId="26" xfId="0" applyFont="1" applyFill="1" applyBorder="1" applyAlignment="1" applyProtection="1">
      <alignment horizontal="center" vertical="center" wrapText="1"/>
      <protection locked="0"/>
    </xf>
    <xf numFmtId="0" fontId="68" fillId="38" borderId="27" xfId="0" applyFont="1" applyFill="1" applyBorder="1" applyAlignment="1" applyProtection="1">
      <alignment horizontal="center" vertical="center" wrapText="1"/>
      <protection locked="0"/>
    </xf>
    <xf numFmtId="0" fontId="68" fillId="38" borderId="28" xfId="0" applyFont="1" applyFill="1" applyBorder="1" applyAlignment="1" applyProtection="1">
      <alignment horizontal="center" vertical="center" wrapText="1"/>
      <protection locked="0"/>
    </xf>
    <xf numFmtId="0" fontId="1" fillId="0" borderId="10" xfId="0" applyFont="1" applyBorder="1" applyAlignment="1">
      <alignment horizontal="left" vertical="center" wrapText="1"/>
    </xf>
    <xf numFmtId="0" fontId="1" fillId="0" borderId="29" xfId="0" applyFont="1" applyBorder="1" applyAlignment="1">
      <alignment horizontal="left" vertical="center" wrapText="1"/>
    </xf>
    <xf numFmtId="0" fontId="1" fillId="0" borderId="17" xfId="0" applyFont="1" applyBorder="1" applyAlignment="1">
      <alignment wrapText="1"/>
    </xf>
    <xf numFmtId="0" fontId="1" fillId="0" borderId="30" xfId="0" applyFont="1" applyBorder="1" applyAlignment="1">
      <alignment wrapText="1"/>
    </xf>
    <xf numFmtId="0" fontId="1" fillId="0" borderId="31" xfId="0" applyFont="1" applyBorder="1" applyAlignment="1">
      <alignment wrapText="1"/>
    </xf>
    <xf numFmtId="0" fontId="15" fillId="39" borderId="32" xfId="0" applyFont="1" applyFill="1" applyBorder="1" applyAlignment="1">
      <alignment horizontal="center" vertical="center" wrapText="1"/>
    </xf>
    <xf numFmtId="0" fontId="15" fillId="39" borderId="33" xfId="0" applyFont="1" applyFill="1" applyBorder="1" applyAlignment="1">
      <alignment horizontal="center" vertical="center" wrapText="1"/>
    </xf>
    <xf numFmtId="0" fontId="15" fillId="39" borderId="34" xfId="0" applyFont="1" applyFill="1" applyBorder="1" applyAlignment="1">
      <alignment horizontal="center" vertical="center" wrapText="1"/>
    </xf>
    <xf numFmtId="0" fontId="15" fillId="39" borderId="35" xfId="0" applyFont="1" applyFill="1" applyBorder="1" applyAlignment="1">
      <alignment horizontal="center" vertical="center" wrapText="1"/>
    </xf>
    <xf numFmtId="0" fontId="15" fillId="39" borderId="36" xfId="0" applyFont="1" applyFill="1" applyBorder="1" applyAlignment="1">
      <alignment horizontal="center" vertical="center" wrapText="1"/>
    </xf>
    <xf numFmtId="0" fontId="15" fillId="39" borderId="37" xfId="0" applyFont="1" applyFill="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9" xfId="0" applyFont="1" applyBorder="1" applyAlignment="1">
      <alignment horizontal="center" vertical="center" wrapText="1"/>
    </xf>
    <xf numFmtId="0" fontId="69" fillId="38" borderId="17" xfId="0" applyFont="1" applyFill="1" applyBorder="1" applyAlignment="1" applyProtection="1">
      <alignment horizontal="center" vertical="center"/>
      <protection locked="0"/>
    </xf>
    <xf numFmtId="0" fontId="69" fillId="38" borderId="20" xfId="0" applyFont="1" applyFill="1" applyBorder="1" applyAlignment="1" applyProtection="1">
      <alignment horizontal="center" vertical="center"/>
      <protection locked="0"/>
    </xf>
    <xf numFmtId="0" fontId="22" fillId="0" borderId="1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17" xfId="0" applyFont="1" applyBorder="1" applyAlignment="1">
      <alignment horizontal="center" vertical="center" wrapText="1"/>
    </xf>
    <xf numFmtId="0" fontId="70" fillId="38" borderId="26" xfId="0" applyFont="1" applyFill="1" applyBorder="1" applyAlignment="1" applyProtection="1">
      <alignment horizontal="center" vertical="center" wrapText="1"/>
      <protection locked="0"/>
    </xf>
    <xf numFmtId="0" fontId="70" fillId="38" borderId="27" xfId="0" applyFont="1" applyFill="1" applyBorder="1" applyAlignment="1" applyProtection="1">
      <alignment horizontal="center" vertical="center" wrapText="1"/>
      <protection locked="0"/>
    </xf>
    <xf numFmtId="0" fontId="70" fillId="38" borderId="28" xfId="0" applyFont="1" applyFill="1" applyBorder="1" applyAlignment="1" applyProtection="1">
      <alignment horizontal="center" vertical="center" wrapText="1"/>
      <protection locked="0"/>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9" xfId="0" applyFont="1" applyBorder="1" applyAlignment="1">
      <alignment horizontal="center" vertical="center" wrapText="1"/>
    </xf>
    <xf numFmtId="0" fontId="71" fillId="0" borderId="17" xfId="0" applyFont="1" applyBorder="1" applyAlignment="1">
      <alignment horizontal="center" vertical="center"/>
    </xf>
    <xf numFmtId="0" fontId="15" fillId="0" borderId="19" xfId="0" applyFont="1" applyFill="1" applyBorder="1" applyAlignment="1" applyProtection="1">
      <alignment horizontal="center" vertical="center" wrapText="1"/>
      <protection/>
    </xf>
    <xf numFmtId="0" fontId="16" fillId="39" borderId="40" xfId="0" applyFont="1" applyFill="1" applyBorder="1" applyAlignment="1">
      <alignment horizontal="center" vertical="center"/>
    </xf>
    <xf numFmtId="0" fontId="16" fillId="39" borderId="41" xfId="0" applyFont="1" applyFill="1" applyBorder="1" applyAlignment="1">
      <alignment horizontal="center" vertical="center"/>
    </xf>
    <xf numFmtId="0" fontId="16" fillId="39" borderId="42" xfId="0" applyFont="1" applyFill="1" applyBorder="1" applyAlignment="1">
      <alignment horizontal="center" vertical="center"/>
    </xf>
    <xf numFmtId="0" fontId="72" fillId="0" borderId="30" xfId="0" applyFont="1" applyBorder="1" applyAlignment="1">
      <alignment horizontal="center" vertical="top" wrapText="1"/>
    </xf>
    <xf numFmtId="0" fontId="72" fillId="0" borderId="17" xfId="0" applyFont="1" applyBorder="1" applyAlignment="1">
      <alignment horizontal="center" vertical="center" wrapText="1"/>
    </xf>
    <xf numFmtId="0" fontId="73" fillId="0" borderId="43"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4" fillId="40" borderId="44" xfId="0" applyFont="1" applyFill="1" applyBorder="1" applyAlignment="1" applyProtection="1">
      <alignment horizontal="center" vertical="center" wrapText="1"/>
      <protection/>
    </xf>
    <xf numFmtId="0" fontId="74" fillId="40" borderId="24" xfId="0" applyFont="1" applyFill="1" applyBorder="1" applyAlignment="1" applyProtection="1">
      <alignment horizontal="center" vertical="center" wrapText="1"/>
      <protection/>
    </xf>
    <xf numFmtId="0" fontId="74" fillId="40" borderId="25" xfId="0" applyFont="1" applyFill="1" applyBorder="1" applyAlignment="1" applyProtection="1">
      <alignment horizontal="center" vertical="center" wrapText="1"/>
      <protection/>
    </xf>
    <xf numFmtId="0" fontId="74" fillId="40" borderId="45" xfId="0" applyFont="1" applyFill="1" applyBorder="1" applyAlignment="1" applyProtection="1">
      <alignment horizontal="center" vertical="center" wrapText="1"/>
      <protection/>
    </xf>
    <xf numFmtId="0" fontId="74" fillId="40" borderId="0" xfId="0" applyFont="1" applyFill="1" applyBorder="1" applyAlignment="1" applyProtection="1">
      <alignment horizontal="center" vertical="center" wrapText="1"/>
      <protection/>
    </xf>
    <xf numFmtId="0" fontId="74" fillId="40" borderId="12" xfId="0" applyFont="1" applyFill="1" applyBorder="1" applyAlignment="1" applyProtection="1">
      <alignment horizontal="center" vertical="center" wrapText="1"/>
      <protection/>
    </xf>
    <xf numFmtId="0" fontId="74" fillId="40" borderId="46" xfId="0" applyFont="1" applyFill="1" applyBorder="1" applyAlignment="1" applyProtection="1">
      <alignment horizontal="center" vertical="center" wrapText="1"/>
      <protection/>
    </xf>
    <xf numFmtId="0" fontId="74" fillId="40" borderId="47" xfId="0" applyFont="1" applyFill="1" applyBorder="1" applyAlignment="1" applyProtection="1">
      <alignment horizontal="center" vertical="center" wrapText="1"/>
      <protection/>
    </xf>
    <xf numFmtId="0" fontId="74" fillId="40" borderId="48" xfId="0" applyFont="1" applyFill="1" applyBorder="1" applyAlignment="1" applyProtection="1">
      <alignment horizontal="center" vertical="center" wrapText="1"/>
      <protection/>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8"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9" xfId="0" applyFont="1" applyBorder="1" applyAlignment="1">
      <alignment horizontal="center" vertical="center"/>
    </xf>
    <xf numFmtId="0" fontId="2" fillId="41" borderId="49" xfId="0" applyFont="1" applyFill="1" applyBorder="1" applyAlignment="1" applyProtection="1">
      <alignment horizontal="center" vertical="center" wrapText="1"/>
      <protection/>
    </xf>
    <xf numFmtId="0" fontId="2" fillId="41" borderId="50" xfId="0" applyFont="1" applyFill="1" applyBorder="1" applyAlignment="1" applyProtection="1">
      <alignment horizontal="center" vertical="center" wrapText="1"/>
      <protection/>
    </xf>
    <xf numFmtId="0" fontId="2" fillId="41" borderId="51" xfId="0" applyFont="1" applyFill="1" applyBorder="1" applyAlignment="1" applyProtection="1">
      <alignment horizontal="center" vertical="center" wrapText="1"/>
      <protection/>
    </xf>
    <xf numFmtId="0" fontId="74" fillId="36" borderId="18" xfId="0" applyFont="1" applyFill="1" applyBorder="1" applyAlignment="1" applyProtection="1">
      <alignment horizontal="center" vertical="center" wrapText="1"/>
      <protection/>
    </xf>
    <xf numFmtId="0" fontId="74" fillId="36" borderId="19" xfId="0" applyFont="1" applyFill="1" applyBorder="1" applyAlignment="1" applyProtection="1">
      <alignment horizontal="center" vertical="center" wrapText="1"/>
      <protection/>
    </xf>
    <xf numFmtId="0" fontId="74" fillId="36" borderId="43" xfId="0" applyFont="1" applyFill="1" applyBorder="1" applyAlignment="1" applyProtection="1">
      <alignment horizontal="center" vertical="center" wrapText="1"/>
      <protection/>
    </xf>
    <xf numFmtId="0" fontId="6" fillId="42" borderId="11" xfId="0" applyFont="1" applyFill="1" applyBorder="1" applyAlignment="1" applyProtection="1">
      <alignment horizontal="center" vertical="center" wrapText="1"/>
      <protection/>
    </xf>
    <xf numFmtId="0" fontId="6" fillId="42" borderId="18" xfId="0" applyFont="1" applyFill="1" applyBorder="1" applyAlignment="1" applyProtection="1">
      <alignment horizontal="center" vertical="center" wrapText="1"/>
      <protection/>
    </xf>
    <xf numFmtId="0" fontId="6" fillId="42" borderId="19" xfId="0" applyFont="1" applyFill="1" applyBorder="1" applyAlignment="1" applyProtection="1">
      <alignment horizontal="center" vertical="center" wrapText="1"/>
      <protection/>
    </xf>
    <xf numFmtId="0" fontId="3" fillId="42" borderId="11" xfId="0" applyFont="1" applyFill="1" applyBorder="1" applyAlignment="1" applyProtection="1">
      <alignment horizontal="center" vertical="center" wrapText="1"/>
      <protection/>
    </xf>
    <xf numFmtId="0" fontId="3" fillId="42" borderId="18" xfId="0" applyFont="1" applyFill="1" applyBorder="1" applyAlignment="1" applyProtection="1">
      <alignment horizontal="center" vertical="center" wrapText="1"/>
      <protection/>
    </xf>
    <xf numFmtId="0" fontId="3" fillId="42" borderId="19" xfId="0" applyFont="1" applyFill="1" applyBorder="1" applyAlignment="1" applyProtection="1">
      <alignment horizontal="center" vertical="center" wrapText="1"/>
      <protection/>
    </xf>
    <xf numFmtId="49" fontId="67" fillId="34" borderId="52" xfId="0" applyNumberFormat="1" applyFont="1" applyFill="1" applyBorder="1" applyAlignment="1" applyProtection="1">
      <alignment horizontal="center" vertical="center" wrapText="1"/>
      <protection/>
    </xf>
    <xf numFmtId="49" fontId="67" fillId="34" borderId="12" xfId="0" applyNumberFormat="1" applyFont="1" applyFill="1" applyBorder="1" applyAlignment="1" applyProtection="1">
      <alignment horizontal="center" vertical="center" wrapText="1"/>
      <protection/>
    </xf>
    <xf numFmtId="49" fontId="67" fillId="34" borderId="53" xfId="0" applyNumberFormat="1" applyFont="1" applyFill="1" applyBorder="1" applyAlignment="1" applyProtection="1">
      <alignment horizontal="center" vertical="center" wrapText="1"/>
      <protection/>
    </xf>
    <xf numFmtId="49" fontId="67" fillId="34" borderId="37" xfId="0" applyNumberFormat="1"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10" fillId="34" borderId="29" xfId="0" applyFont="1" applyFill="1" applyBorder="1" applyAlignment="1" applyProtection="1">
      <alignment horizontal="center" vertical="center" wrapText="1"/>
      <protection/>
    </xf>
    <xf numFmtId="0" fontId="75" fillId="40" borderId="11" xfId="0" applyFont="1" applyFill="1" applyBorder="1" applyAlignment="1" applyProtection="1">
      <alignment horizontal="center" vertical="center" wrapText="1"/>
      <protection/>
    </xf>
    <xf numFmtId="0" fontId="75" fillId="40" borderId="18" xfId="0" applyFont="1" applyFill="1" applyBorder="1" applyAlignment="1" applyProtection="1">
      <alignment horizontal="center" vertical="center" wrapText="1"/>
      <protection/>
    </xf>
    <xf numFmtId="0" fontId="75" fillId="40" borderId="19"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wrapText="1"/>
      <protection/>
    </xf>
    <xf numFmtId="0" fontId="3" fillId="41" borderId="30" xfId="0" applyFont="1" applyFill="1" applyBorder="1" applyAlignment="1" applyProtection="1">
      <alignment horizontal="center" vertical="center" wrapText="1"/>
      <protection/>
    </xf>
    <xf numFmtId="0" fontId="3" fillId="41" borderId="31" xfId="0" applyFont="1" applyFill="1" applyBorder="1" applyAlignment="1" applyProtection="1">
      <alignment horizontal="center" vertical="center" wrapText="1"/>
      <protection/>
    </xf>
    <xf numFmtId="0" fontId="7" fillId="0" borderId="10" xfId="0" applyFont="1" applyBorder="1" applyAlignment="1" applyProtection="1">
      <alignment horizontal="right" vertical="center" wrapText="1"/>
      <protection/>
    </xf>
    <xf numFmtId="0" fontId="7" fillId="0" borderId="17" xfId="0" applyFont="1" applyBorder="1" applyAlignment="1" applyProtection="1">
      <alignment horizontal="right" vertical="center" wrapText="1"/>
      <protection/>
    </xf>
    <xf numFmtId="169" fontId="7" fillId="36" borderId="43" xfId="0" applyNumberFormat="1" applyFont="1" applyFill="1" applyBorder="1" applyAlignment="1" applyProtection="1">
      <alignment horizontal="center" vertical="center" wrapText="1"/>
      <protection/>
    </xf>
    <xf numFmtId="169" fontId="7" fillId="36" borderId="18" xfId="0" applyNumberFormat="1" applyFont="1" applyFill="1" applyBorder="1" applyAlignment="1" applyProtection="1">
      <alignment horizontal="center" vertical="center" wrapText="1"/>
      <protection/>
    </xf>
    <xf numFmtId="169" fontId="7" fillId="36" borderId="29" xfId="0" applyNumberFormat="1" applyFont="1" applyFill="1" applyBorder="1" applyAlignment="1" applyProtection="1">
      <alignment horizontal="center" vertical="center" wrapText="1"/>
      <protection/>
    </xf>
    <xf numFmtId="0" fontId="7" fillId="0" borderId="11" xfId="0" applyFont="1" applyBorder="1" applyAlignment="1" applyProtection="1">
      <alignment horizontal="right" vertical="center" wrapText="1"/>
      <protection/>
    </xf>
    <xf numFmtId="0" fontId="7" fillId="0" borderId="29" xfId="0" applyFont="1" applyBorder="1" applyAlignment="1" applyProtection="1">
      <alignment horizontal="right" vertical="center" wrapText="1"/>
      <protection/>
    </xf>
    <xf numFmtId="0" fontId="7" fillId="34" borderId="17" xfId="0" applyFont="1" applyFill="1" applyBorder="1" applyAlignment="1" applyProtection="1">
      <alignment horizontal="center" vertical="top"/>
      <protection/>
    </xf>
    <xf numFmtId="0" fontId="7" fillId="34" borderId="20" xfId="0" applyFont="1" applyFill="1" applyBorder="1" applyAlignment="1" applyProtection="1">
      <alignment horizontal="center" vertical="top"/>
      <protection/>
    </xf>
    <xf numFmtId="0" fontId="3" fillId="36" borderId="43" xfId="0" applyFont="1" applyFill="1" applyBorder="1" applyAlignment="1" applyProtection="1">
      <alignment horizontal="center" vertical="center" wrapText="1"/>
      <protection/>
    </xf>
    <xf numFmtId="0" fontId="3" fillId="36" borderId="18" xfId="0" applyFont="1" applyFill="1" applyBorder="1" applyAlignment="1" applyProtection="1">
      <alignment horizontal="center" vertical="center" wrapText="1"/>
      <protection/>
    </xf>
    <xf numFmtId="0" fontId="3" fillId="36" borderId="29" xfId="0" applyFont="1" applyFill="1" applyBorder="1" applyAlignment="1" applyProtection="1">
      <alignment horizontal="center" vertical="center" wrapText="1"/>
      <protection/>
    </xf>
    <xf numFmtId="0" fontId="3" fillId="36" borderId="17" xfId="0" applyFont="1" applyFill="1" applyBorder="1" applyAlignment="1" applyProtection="1">
      <alignment horizontal="center" vertical="center" wrapText="1"/>
      <protection/>
    </xf>
    <xf numFmtId="0" fontId="3" fillId="34" borderId="11" xfId="0" applyFont="1" applyFill="1" applyBorder="1" applyAlignment="1" applyProtection="1">
      <alignment horizontal="right" vertical="center" wrapText="1"/>
      <protection/>
    </xf>
    <xf numFmtId="0" fontId="3" fillId="34" borderId="18" xfId="0" applyFont="1" applyFill="1" applyBorder="1" applyAlignment="1" applyProtection="1">
      <alignment horizontal="right" vertical="center" wrapText="1"/>
      <protection/>
    </xf>
    <xf numFmtId="169" fontId="3" fillId="36" borderId="43" xfId="0" applyNumberFormat="1" applyFont="1" applyFill="1" applyBorder="1" applyAlignment="1" applyProtection="1">
      <alignment horizontal="center" vertical="center" wrapText="1"/>
      <protection/>
    </xf>
    <xf numFmtId="169" fontId="3" fillId="36" borderId="19" xfId="0" applyNumberFormat="1" applyFont="1" applyFill="1" applyBorder="1" applyAlignment="1" applyProtection="1">
      <alignment horizontal="center" vertical="center" wrapText="1"/>
      <protection/>
    </xf>
    <xf numFmtId="0" fontId="3" fillId="37" borderId="43" xfId="0" applyFont="1" applyFill="1" applyBorder="1" applyAlignment="1" applyProtection="1">
      <alignment horizontal="center" vertical="center" wrapText="1"/>
      <protection/>
    </xf>
    <xf numFmtId="0" fontId="3" fillId="37" borderId="18" xfId="0" applyFont="1" applyFill="1" applyBorder="1" applyAlignment="1" applyProtection="1">
      <alignment horizontal="center" vertical="center" wrapText="1"/>
      <protection/>
    </xf>
    <xf numFmtId="0" fontId="7" fillId="43" borderId="54" xfId="0" applyFont="1" applyFill="1" applyBorder="1" applyAlignment="1" applyProtection="1">
      <alignment wrapText="1"/>
      <protection/>
    </xf>
    <xf numFmtId="0" fontId="7" fillId="43" borderId="55" xfId="0" applyFont="1" applyFill="1" applyBorder="1" applyAlignment="1" applyProtection="1">
      <alignment wrapText="1"/>
      <protection/>
    </xf>
    <xf numFmtId="0" fontId="7" fillId="43" borderId="56" xfId="0" applyFont="1" applyFill="1" applyBorder="1" applyAlignment="1" applyProtection="1">
      <alignment wrapText="1"/>
      <protection/>
    </xf>
    <xf numFmtId="0" fontId="1" fillId="0" borderId="0" xfId="0" applyFont="1" applyFill="1" applyBorder="1" applyAlignment="1" applyProtection="1">
      <alignment horizontal="center" vertical="center" wrapText="1"/>
      <protection locked="0"/>
    </xf>
    <xf numFmtId="0" fontId="7" fillId="0" borderId="43"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0" fontId="3" fillId="37" borderId="29" xfId="0" applyFont="1" applyFill="1" applyBorder="1" applyAlignment="1" applyProtection="1">
      <alignment horizontal="center" vertical="center" wrapText="1"/>
      <protection/>
    </xf>
    <xf numFmtId="0" fontId="76" fillId="36" borderId="18" xfId="0" applyFont="1" applyFill="1" applyBorder="1" applyAlignment="1" applyProtection="1">
      <alignment horizontal="center" vertical="center" wrapText="1"/>
      <protection/>
    </xf>
    <xf numFmtId="0" fontId="76" fillId="36" borderId="19" xfId="0" applyFont="1" applyFill="1" applyBorder="1" applyAlignment="1" applyProtection="1">
      <alignment horizontal="center" vertical="center" wrapText="1"/>
      <protection/>
    </xf>
    <xf numFmtId="0" fontId="4" fillId="42" borderId="11" xfId="0" applyFont="1" applyFill="1" applyBorder="1" applyAlignment="1" applyProtection="1">
      <alignment horizontal="center" vertical="center" wrapText="1"/>
      <protection/>
    </xf>
    <xf numFmtId="0" fontId="4" fillId="42" borderId="18" xfId="0" applyFont="1" applyFill="1" applyBorder="1" applyAlignment="1" applyProtection="1">
      <alignment horizontal="center" vertical="center" wrapText="1"/>
      <protection/>
    </xf>
    <xf numFmtId="0" fontId="4" fillId="42" borderId="19"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8" xfId="0" applyFont="1" applyFill="1" applyBorder="1" applyAlignment="1" applyProtection="1">
      <alignment horizontal="center" vertical="center" wrapText="1"/>
      <protection/>
    </xf>
    <xf numFmtId="0" fontId="5" fillId="34" borderId="29" xfId="0" applyFont="1" applyFill="1" applyBorder="1" applyAlignment="1" applyProtection="1">
      <alignment horizontal="center" vertical="center" wrapText="1"/>
      <protection/>
    </xf>
    <xf numFmtId="49" fontId="5" fillId="34" borderId="17" xfId="0" applyNumberFormat="1"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34" borderId="30" xfId="0" applyFont="1" applyFill="1" applyBorder="1" applyAlignment="1" applyProtection="1">
      <alignment horizontal="center" vertical="center" wrapText="1"/>
      <protection/>
    </xf>
    <xf numFmtId="0" fontId="5" fillId="34" borderId="31" xfId="0" applyFont="1" applyFill="1" applyBorder="1" applyAlignment="1" applyProtection="1">
      <alignment horizontal="center" vertical="center" wrapText="1"/>
      <protection/>
    </xf>
    <xf numFmtId="169" fontId="8" fillId="36" borderId="43" xfId="0" applyNumberFormat="1" applyFont="1" applyFill="1" applyBorder="1" applyAlignment="1" applyProtection="1">
      <alignment horizontal="center" vertical="center" wrapText="1"/>
      <protection locked="0"/>
    </xf>
    <xf numFmtId="169" fontId="8" fillId="36" borderId="18" xfId="0" applyNumberFormat="1" applyFont="1" applyFill="1" applyBorder="1" applyAlignment="1" applyProtection="1">
      <alignment horizontal="center" vertical="center" wrapText="1"/>
      <protection locked="0"/>
    </xf>
    <xf numFmtId="169" fontId="8" fillId="36" borderId="29" xfId="0" applyNumberFormat="1" applyFont="1" applyFill="1" applyBorder="1" applyAlignment="1" applyProtection="1">
      <alignment horizontal="center" vertical="center" wrapText="1"/>
      <protection locked="0"/>
    </xf>
    <xf numFmtId="0" fontId="6" fillId="36" borderId="17" xfId="0" applyFont="1" applyFill="1" applyBorder="1" applyAlignment="1" applyProtection="1">
      <alignment horizontal="center" vertical="center" wrapText="1"/>
      <protection locked="0"/>
    </xf>
    <xf numFmtId="169" fontId="6" fillId="36" borderId="43" xfId="0" applyNumberFormat="1" applyFont="1" applyFill="1" applyBorder="1" applyAlignment="1" applyProtection="1">
      <alignment horizontal="center" vertical="center" wrapText="1"/>
      <protection locked="0"/>
    </xf>
    <xf numFmtId="169" fontId="6" fillId="36" borderId="19" xfId="0" applyNumberFormat="1" applyFont="1" applyFill="1" applyBorder="1" applyAlignment="1" applyProtection="1">
      <alignment horizontal="center" vertical="center" wrapText="1"/>
      <protection locked="0"/>
    </xf>
    <xf numFmtId="0" fontId="6" fillId="36" borderId="43" xfId="0" applyFont="1" applyFill="1" applyBorder="1" applyAlignment="1" applyProtection="1">
      <alignment horizontal="center" vertical="center" wrapText="1"/>
      <protection locked="0"/>
    </xf>
    <xf numFmtId="0" fontId="6" fillId="36" borderId="18" xfId="0" applyFont="1" applyFill="1" applyBorder="1" applyAlignment="1" applyProtection="1">
      <alignment horizontal="center" vertical="center" wrapText="1"/>
      <protection locked="0"/>
    </xf>
    <xf numFmtId="0" fontId="6" fillId="36" borderId="29" xfId="0" applyFont="1" applyFill="1" applyBorder="1" applyAlignment="1" applyProtection="1">
      <alignment horizontal="center" vertical="center" wrapText="1"/>
      <protection locked="0"/>
    </xf>
    <xf numFmtId="0" fontId="7" fillId="43" borderId="54" xfId="0" applyFont="1" applyFill="1" applyBorder="1" applyAlignment="1">
      <alignment wrapText="1"/>
    </xf>
    <xf numFmtId="0" fontId="7" fillId="43" borderId="55" xfId="0" applyFont="1" applyFill="1" applyBorder="1" applyAlignment="1">
      <alignment wrapText="1"/>
    </xf>
    <xf numFmtId="0" fontId="7" fillId="43" borderId="56" xfId="0" applyFont="1"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1"/>
  <sheetViews>
    <sheetView tabSelected="1" zoomScale="85" zoomScaleNormal="85" zoomScalePageLayoutView="0" workbookViewId="0" topLeftCell="A1">
      <selection activeCell="D2" sqref="D2:G2"/>
    </sheetView>
  </sheetViews>
  <sheetFormatPr defaultColWidth="9.140625" defaultRowHeight="12.75"/>
  <cols>
    <col min="1" max="7" width="32.7109375" style="0" customWidth="1"/>
  </cols>
  <sheetData>
    <row r="1" spans="1:7" ht="18.75" thickBot="1">
      <c r="A1" s="34" t="s">
        <v>66</v>
      </c>
      <c r="B1" s="35"/>
      <c r="C1" s="36"/>
      <c r="D1" s="37"/>
      <c r="E1" s="37"/>
      <c r="F1" s="37"/>
      <c r="G1" s="38"/>
    </row>
    <row r="2" spans="1:8" ht="24" thickBot="1">
      <c r="A2" s="39" t="s">
        <v>48</v>
      </c>
      <c r="B2" s="40"/>
      <c r="C2" s="40"/>
      <c r="D2" s="41" t="s">
        <v>61</v>
      </c>
      <c r="E2" s="42"/>
      <c r="F2" s="42"/>
      <c r="G2" s="43"/>
      <c r="H2" s="33" t="s">
        <v>46</v>
      </c>
    </row>
    <row r="3" spans="1:7" ht="12.75" customHeight="1" thickBot="1">
      <c r="A3" s="77"/>
      <c r="B3" s="78"/>
      <c r="C3" s="78"/>
      <c r="D3" s="78"/>
      <c r="E3" s="78"/>
      <c r="F3" s="78"/>
      <c r="G3" s="79"/>
    </row>
    <row r="4" spans="1:8" ht="24" thickBot="1">
      <c r="A4" s="39" t="s">
        <v>59</v>
      </c>
      <c r="B4" s="40"/>
      <c r="C4" s="76"/>
      <c r="D4" s="41" t="s">
        <v>62</v>
      </c>
      <c r="E4" s="42"/>
      <c r="F4" s="42"/>
      <c r="G4" s="43"/>
      <c r="H4" s="33" t="s">
        <v>46</v>
      </c>
    </row>
    <row r="5" spans="1:7" ht="13.5" thickBot="1">
      <c r="A5" s="77"/>
      <c r="B5" s="78"/>
      <c r="C5" s="78"/>
      <c r="D5" s="78"/>
      <c r="E5" s="78"/>
      <c r="F5" s="78"/>
      <c r="G5" s="79"/>
    </row>
    <row r="6" spans="1:8" ht="24" thickBot="1">
      <c r="A6" s="39" t="s">
        <v>60</v>
      </c>
      <c r="B6" s="40"/>
      <c r="C6" s="76"/>
      <c r="D6" s="66"/>
      <c r="E6" s="67"/>
      <c r="F6" s="67"/>
      <c r="G6" s="68"/>
      <c r="H6" s="33" t="s">
        <v>46</v>
      </c>
    </row>
    <row r="7" spans="1:8" ht="24" thickBot="1">
      <c r="A7" s="39" t="s">
        <v>63</v>
      </c>
      <c r="B7" s="40"/>
      <c r="C7" s="76"/>
      <c r="D7" s="66"/>
      <c r="E7" s="67"/>
      <c r="F7" s="67"/>
      <c r="G7" s="68"/>
      <c r="H7" s="33" t="s">
        <v>46</v>
      </c>
    </row>
    <row r="8" spans="1:7" ht="12.75">
      <c r="A8" s="44" t="s">
        <v>49</v>
      </c>
      <c r="B8" s="45"/>
      <c r="C8" s="46"/>
      <c r="D8" s="47"/>
      <c r="E8" s="47"/>
      <c r="F8" s="47"/>
      <c r="G8" s="48"/>
    </row>
    <row r="9" spans="1:7" ht="12.75">
      <c r="A9" s="49" t="s">
        <v>50</v>
      </c>
      <c r="B9" s="50"/>
      <c r="C9" s="50"/>
      <c r="D9" s="50"/>
      <c r="E9" s="50"/>
      <c r="F9" s="50"/>
      <c r="G9" s="51"/>
    </row>
    <row r="10" spans="1:7" ht="12.75">
      <c r="A10" s="52"/>
      <c r="B10" s="53"/>
      <c r="C10" s="53"/>
      <c r="D10" s="53"/>
      <c r="E10" s="53"/>
      <c r="F10" s="53"/>
      <c r="G10" s="54"/>
    </row>
    <row r="11" spans="1:7" ht="12.75">
      <c r="A11" s="63" t="s">
        <v>51</v>
      </c>
      <c r="B11" s="64"/>
      <c r="C11" s="65"/>
      <c r="D11" s="61"/>
      <c r="E11" s="61"/>
      <c r="F11" s="61"/>
      <c r="G11" s="62"/>
    </row>
    <row r="12" spans="1:7" ht="12.75">
      <c r="A12" s="63"/>
      <c r="B12" s="64"/>
      <c r="C12" s="65"/>
      <c r="D12" s="61"/>
      <c r="E12" s="61"/>
      <c r="F12" s="61"/>
      <c r="G12" s="62"/>
    </row>
    <row r="13" spans="1:7" ht="12.75" customHeight="1">
      <c r="A13" s="55" t="s">
        <v>52</v>
      </c>
      <c r="B13" s="56"/>
      <c r="C13" s="57"/>
      <c r="D13" s="61"/>
      <c r="E13" s="61"/>
      <c r="F13" s="61"/>
      <c r="G13" s="62"/>
    </row>
    <row r="14" spans="1:7" ht="12.75">
      <c r="A14" s="58"/>
      <c r="B14" s="59"/>
      <c r="C14" s="60"/>
      <c r="D14" s="61"/>
      <c r="E14" s="61"/>
      <c r="F14" s="61"/>
      <c r="G14" s="62"/>
    </row>
    <row r="15" spans="1:7" ht="12.75" customHeight="1">
      <c r="A15" s="69" t="s">
        <v>53</v>
      </c>
      <c r="B15" s="70"/>
      <c r="C15" s="71"/>
      <c r="D15" s="61"/>
      <c r="E15" s="61"/>
      <c r="F15" s="61"/>
      <c r="G15" s="62"/>
    </row>
    <row r="16" spans="1:7" ht="12.75">
      <c r="A16" s="72"/>
      <c r="B16" s="73"/>
      <c r="C16" s="74"/>
      <c r="D16" s="61"/>
      <c r="E16" s="61"/>
      <c r="F16" s="61"/>
      <c r="G16" s="62"/>
    </row>
    <row r="17" spans="1:7" ht="12.75">
      <c r="A17" s="69" t="s">
        <v>54</v>
      </c>
      <c r="B17" s="70"/>
      <c r="C17" s="71"/>
      <c r="D17" s="61"/>
      <c r="E17" s="61"/>
      <c r="F17" s="61"/>
      <c r="G17" s="62"/>
    </row>
    <row r="18" spans="1:7" ht="12.75">
      <c r="A18" s="72"/>
      <c r="B18" s="73"/>
      <c r="C18" s="74"/>
      <c r="D18" s="61"/>
      <c r="E18" s="61"/>
      <c r="F18" s="61"/>
      <c r="G18" s="62"/>
    </row>
    <row r="19" spans="1:7" ht="12.75" customHeight="1">
      <c r="A19" s="94" t="s">
        <v>55</v>
      </c>
      <c r="B19" s="95"/>
      <c r="C19" s="96"/>
      <c r="D19" s="61"/>
      <c r="E19" s="61"/>
      <c r="F19" s="61"/>
      <c r="G19" s="62"/>
    </row>
    <row r="20" spans="1:7" ht="12.75">
      <c r="A20" s="97"/>
      <c r="B20" s="98"/>
      <c r="C20" s="99"/>
      <c r="D20" s="61"/>
      <c r="E20" s="61"/>
      <c r="F20" s="61"/>
      <c r="G20" s="62"/>
    </row>
    <row r="21" spans="1:7" ht="13.5" thickBot="1">
      <c r="A21" s="77"/>
      <c r="B21" s="78"/>
      <c r="C21" s="78"/>
      <c r="D21" s="78"/>
      <c r="E21" s="78"/>
      <c r="F21" s="78"/>
      <c r="G21" s="79"/>
    </row>
    <row r="22" ht="18.75" customHeight="1" thickBot="1"/>
    <row r="23" spans="1:7" ht="12.75">
      <c r="A23" s="85" t="s">
        <v>58</v>
      </c>
      <c r="B23" s="86"/>
      <c r="C23" s="86"/>
      <c r="D23" s="86"/>
      <c r="E23" s="86"/>
      <c r="F23" s="86"/>
      <c r="G23" s="87"/>
    </row>
    <row r="24" spans="1:7" ht="12.75">
      <c r="A24" s="88"/>
      <c r="B24" s="89"/>
      <c r="C24" s="89"/>
      <c r="D24" s="89"/>
      <c r="E24" s="89"/>
      <c r="F24" s="89"/>
      <c r="G24" s="90"/>
    </row>
    <row r="25" spans="1:7" ht="12.75">
      <c r="A25" s="88"/>
      <c r="B25" s="89"/>
      <c r="C25" s="89"/>
      <c r="D25" s="89"/>
      <c r="E25" s="89"/>
      <c r="F25" s="89"/>
      <c r="G25" s="90"/>
    </row>
    <row r="26" spans="1:7" ht="13.5" thickBot="1">
      <c r="A26" s="91"/>
      <c r="B26" s="92"/>
      <c r="C26" s="92"/>
      <c r="D26" s="92"/>
      <c r="E26" s="92"/>
      <c r="F26" s="92"/>
      <c r="G26" s="93"/>
    </row>
    <row r="27" spans="1:8" ht="23.25">
      <c r="A27" s="80" t="s">
        <v>64</v>
      </c>
      <c r="B27" s="80"/>
      <c r="C27" s="80"/>
      <c r="D27" s="80"/>
      <c r="E27" s="80"/>
      <c r="F27" s="80"/>
      <c r="G27" s="80"/>
      <c r="H27" s="33" t="s">
        <v>46</v>
      </c>
    </row>
    <row r="28" spans="1:8" ht="23.25">
      <c r="A28" s="81" t="s">
        <v>65</v>
      </c>
      <c r="B28" s="81"/>
      <c r="C28" s="81"/>
      <c r="D28" s="81"/>
      <c r="E28" s="81"/>
      <c r="F28" s="81"/>
      <c r="G28" s="81"/>
      <c r="H28" s="33" t="s">
        <v>46</v>
      </c>
    </row>
    <row r="29" spans="1:7" ht="28.5">
      <c r="A29" s="82" t="s">
        <v>56</v>
      </c>
      <c r="B29" s="83"/>
      <c r="C29" s="83"/>
      <c r="D29" s="83"/>
      <c r="E29" s="83"/>
      <c r="F29" s="83"/>
      <c r="G29" s="84"/>
    </row>
    <row r="30" spans="1:7" ht="12.75">
      <c r="A30" s="75" t="s">
        <v>57</v>
      </c>
      <c r="B30" s="75"/>
      <c r="C30" s="75"/>
      <c r="D30" s="75"/>
      <c r="E30" s="75"/>
      <c r="F30" s="75"/>
      <c r="G30" s="75"/>
    </row>
    <row r="31" spans="1:7" ht="12.75">
      <c r="A31" s="75"/>
      <c r="B31" s="75"/>
      <c r="C31" s="75"/>
      <c r="D31" s="75"/>
      <c r="E31" s="75"/>
      <c r="F31" s="75"/>
      <c r="G31" s="75"/>
    </row>
  </sheetData>
  <sheetProtection password="8457" sheet="1" objects="1" scenarios="1"/>
  <mergeCells count="29">
    <mergeCell ref="A27:G27"/>
    <mergeCell ref="A28:G28"/>
    <mergeCell ref="A29:G29"/>
    <mergeCell ref="A17:C18"/>
    <mergeCell ref="D17:G18"/>
    <mergeCell ref="A23:G26"/>
    <mergeCell ref="A19:C20"/>
    <mergeCell ref="D19:G20"/>
    <mergeCell ref="A21:G21"/>
    <mergeCell ref="A15:C16"/>
    <mergeCell ref="D15:G16"/>
    <mergeCell ref="A30:G31"/>
    <mergeCell ref="A4:C4"/>
    <mergeCell ref="D4:G4"/>
    <mergeCell ref="A3:G3"/>
    <mergeCell ref="A5:G5"/>
    <mergeCell ref="A6:C6"/>
    <mergeCell ref="D6:G6"/>
    <mergeCell ref="A7:C7"/>
    <mergeCell ref="A1:G1"/>
    <mergeCell ref="A2:C2"/>
    <mergeCell ref="D2:G2"/>
    <mergeCell ref="A8:G8"/>
    <mergeCell ref="A9:G10"/>
    <mergeCell ref="A13:C14"/>
    <mergeCell ref="D13:G14"/>
    <mergeCell ref="A11:C12"/>
    <mergeCell ref="D11:G12"/>
    <mergeCell ref="D7:G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3"/>
  <sheetViews>
    <sheetView showGridLines="0" zoomScaleSheetLayoutView="85" zoomScalePageLayoutView="0" workbookViewId="0" topLeftCell="A1">
      <selection activeCell="K41" sqref="K41:L41"/>
    </sheetView>
  </sheetViews>
  <sheetFormatPr defaultColWidth="9.140625" defaultRowHeight="12.75"/>
  <cols>
    <col min="1" max="1" width="30.28125" style="0" customWidth="1"/>
    <col min="2" max="7" width="12.7109375" style="0" customWidth="1"/>
    <col min="8" max="8" width="15.28125" style="0" customWidth="1"/>
    <col min="9" max="9" width="26.8515625" style="0" customWidth="1"/>
    <col min="10" max="10" width="21.57421875" style="0" customWidth="1"/>
    <col min="11" max="11" width="17.421875" style="0" customWidth="1"/>
    <col min="12" max="12" width="17.7109375" style="0" customWidth="1"/>
  </cols>
  <sheetData>
    <row r="1" spans="1:10" ht="18.75" customHeight="1">
      <c r="A1" s="100" t="str">
        <f>+'PRODUCT 1-TANKER CAPACITY 1'!A1:J1</f>
        <v>ITB 124-24  PNS / CLEAR ROADS Qualified Products List (QPL) Liquid Deicers, Inhibited Liquid CaCl and Inhibitor Materials    9/5/23</v>
      </c>
      <c r="B1" s="101"/>
      <c r="C1" s="101"/>
      <c r="D1" s="101"/>
      <c r="E1" s="101"/>
      <c r="F1" s="101"/>
      <c r="G1" s="101"/>
      <c r="H1" s="101"/>
      <c r="I1" s="101"/>
      <c r="J1" s="102"/>
    </row>
    <row r="2" spans="1:10" ht="23.25" customHeight="1">
      <c r="A2" s="4" t="s">
        <v>0</v>
      </c>
      <c r="B2" s="103" t="s">
        <v>44</v>
      </c>
      <c r="C2" s="103"/>
      <c r="D2" s="103"/>
      <c r="E2" s="103"/>
      <c r="F2" s="103"/>
      <c r="G2" s="103"/>
      <c r="H2" s="103"/>
      <c r="I2" s="103"/>
      <c r="J2" s="104"/>
    </row>
    <row r="3" spans="1:10" ht="27" customHeight="1">
      <c r="A3" s="26" t="s">
        <v>26</v>
      </c>
      <c r="B3" s="105" t="s">
        <v>45</v>
      </c>
      <c r="C3" s="103"/>
      <c r="D3" s="103"/>
      <c r="E3" s="103"/>
      <c r="F3" s="103"/>
      <c r="G3" s="103"/>
      <c r="H3" s="103"/>
      <c r="I3" s="103"/>
      <c r="J3" s="104"/>
    </row>
    <row r="4" spans="1:10" s="3" customFormat="1" ht="24.75" customHeight="1">
      <c r="A4" s="106" t="s">
        <v>43</v>
      </c>
      <c r="B4" s="107"/>
      <c r="C4" s="107"/>
      <c r="D4" s="107"/>
      <c r="E4" s="107"/>
      <c r="F4" s="107"/>
      <c r="G4" s="107"/>
      <c r="H4" s="107"/>
      <c r="I4" s="107"/>
      <c r="J4" s="108"/>
    </row>
    <row r="5" spans="1:11" s="3" customFormat="1" ht="59.25">
      <c r="A5" s="119" t="s">
        <v>47</v>
      </c>
      <c r="B5" s="120"/>
      <c r="C5" s="120"/>
      <c r="D5" s="120"/>
      <c r="E5" s="120"/>
      <c r="F5" s="120"/>
      <c r="G5" s="120"/>
      <c r="H5" s="120"/>
      <c r="I5" s="120"/>
      <c r="J5" s="121"/>
      <c r="K5" s="32" t="s">
        <v>46</v>
      </c>
    </row>
    <row r="6" spans="1:10" ht="69" customHeight="1">
      <c r="A6" s="109" t="s">
        <v>42</v>
      </c>
      <c r="B6" s="110"/>
      <c r="C6" s="110"/>
      <c r="D6" s="110"/>
      <c r="E6" s="110"/>
      <c r="F6" s="110"/>
      <c r="G6" s="110"/>
      <c r="H6" s="110"/>
      <c r="I6" s="110"/>
      <c r="J6" s="111"/>
    </row>
    <row r="7" spans="1:10" ht="102" customHeight="1">
      <c r="A7" s="116" t="s">
        <v>35</v>
      </c>
      <c r="B7" s="117"/>
      <c r="C7" s="117"/>
      <c r="D7" s="117"/>
      <c r="E7" s="117"/>
      <c r="F7" s="117"/>
      <c r="G7" s="117"/>
      <c r="H7" s="118"/>
      <c r="I7" s="24" t="s">
        <v>41</v>
      </c>
      <c r="J7" s="27"/>
    </row>
    <row r="8" spans="1:10" ht="31.5" customHeight="1">
      <c r="A8" s="7" t="s">
        <v>40</v>
      </c>
      <c r="B8" s="8" t="str">
        <f>IF(I8="",CONCATENATE("2000 - 3000 ","(Gallons)"),(IF(I8&gt;3000,CONCATENATE("2000 - 3000 ","(Gallons)"),IF(I8&lt;2000.1,"N/A",CONCATENATE("2000 - ",I8-1," ","(Gallons)")))))</f>
        <v>2000 - 3000 (Gallons)</v>
      </c>
      <c r="C8" s="9" t="str">
        <f>IF(I8="",CONCATENATE("3001 - 4000 ","(Gallons)"),(IF(I8&gt;4000,CONCATENATE("3001 - 4000 ","(Gallons)"),IF(I8&lt;3001.1,"N/A",CONCATENATE("3001 - ",I8-1," ","(Gallons)")))))</f>
        <v>3001 - 4000 (Gallons)</v>
      </c>
      <c r="D8" s="9" t="str">
        <f>IF(I8="",CONCATENATE("4001 - 5000 ","(Gallons)"),(IF(I8&gt;5000,CONCATENATE("4001 - 5000 ","(Gallons)"),IF(I8&lt;4001.1,"N/A",CONCATENATE("4001 - ",I8-1," ","(Gallons)")))))</f>
        <v>4001 - 5000 (Gallons)</v>
      </c>
      <c r="E8" s="9" t="str">
        <f>IF(I8="",CONCATENATE("5001 - 6000 ","(Gallons)"),(IF(I8&gt;6000,CONCATENATE("5001 - 6000 ","(Gallons)"),IF(I8&lt;5001.1,"N/A",CONCATENATE("5001 - ",I8-1," ","(Gallons)")))))</f>
        <v>5001 - 5999 (Gallons)</v>
      </c>
      <c r="F8" s="9" t="str">
        <f>IF(I8="",CONCATENATE("6001 - 7000 ","(Gallons)"),(IF(I8&gt;7000,CONCATENATE("6001 - 7000 ","(Gallons)"),IF(I8&lt;6001.1,"N/A",CONCATENATE("6001 - ",I8-1," ","(Gallons)")))))</f>
        <v>N/A</v>
      </c>
      <c r="G8" s="9" t="str">
        <f>IF(I8="",CONCATENATE("7001 - 7999 ","(Gallons)"),IF(I8&lt;7001.1,"N/A",CONCATENATE("7001 - ",I8-1," ","(Gallons)")))</f>
        <v>N/A</v>
      </c>
      <c r="H8" s="10" t="str">
        <f>IF(I8="","Full Load",IF(I8&lt;2000.1,"N/A",CONCATENATE("Full Load",":   ",I8," (Gallons)")))</f>
        <v>Full Load:   6000 (Gallons)</v>
      </c>
      <c r="I8" s="28">
        <v>6000</v>
      </c>
      <c r="J8" s="27"/>
    </row>
    <row r="9" spans="1:10" ht="15.75" customHeight="1">
      <c r="A9" s="11" t="s">
        <v>14</v>
      </c>
      <c r="B9" s="29">
        <v>3</v>
      </c>
      <c r="C9" s="29">
        <v>2.8</v>
      </c>
      <c r="D9" s="29">
        <v>2.5</v>
      </c>
      <c r="E9" s="29">
        <v>2.4</v>
      </c>
      <c r="F9" s="29"/>
      <c r="G9" s="29"/>
      <c r="H9" s="29">
        <v>2.1</v>
      </c>
      <c r="I9" s="112" t="s">
        <v>36</v>
      </c>
      <c r="J9" s="113"/>
    </row>
    <row r="10" spans="1:10" ht="15.75" customHeight="1">
      <c r="A10" s="11" t="s">
        <v>1</v>
      </c>
      <c r="B10" s="29">
        <v>3.25</v>
      </c>
      <c r="C10" s="29">
        <v>2.5</v>
      </c>
      <c r="D10" s="29">
        <v>2.4</v>
      </c>
      <c r="E10" s="29">
        <v>2.3</v>
      </c>
      <c r="F10" s="29"/>
      <c r="G10" s="29"/>
      <c r="H10" s="29">
        <v>2.2</v>
      </c>
      <c r="I10" s="112"/>
      <c r="J10" s="113"/>
    </row>
    <row r="11" spans="1:10" ht="15.75" customHeight="1">
      <c r="A11" s="11" t="s">
        <v>16</v>
      </c>
      <c r="B11" s="29"/>
      <c r="C11" s="29"/>
      <c r="D11" s="29"/>
      <c r="E11" s="29"/>
      <c r="F11" s="29"/>
      <c r="G11" s="29"/>
      <c r="H11" s="29"/>
      <c r="I11" s="112"/>
      <c r="J11" s="113"/>
    </row>
    <row r="12" spans="1:10" ht="15.75" customHeight="1">
      <c r="A12" s="11" t="s">
        <v>13</v>
      </c>
      <c r="B12" s="29"/>
      <c r="C12" s="29"/>
      <c r="D12" s="29"/>
      <c r="E12" s="29"/>
      <c r="F12" s="29"/>
      <c r="G12" s="29"/>
      <c r="H12" s="29"/>
      <c r="I12" s="112"/>
      <c r="J12" s="113"/>
    </row>
    <row r="13" spans="1:10" ht="15.75" customHeight="1">
      <c r="A13" s="11" t="s">
        <v>17</v>
      </c>
      <c r="B13" s="29"/>
      <c r="C13" s="29"/>
      <c r="D13" s="29"/>
      <c r="E13" s="29"/>
      <c r="F13" s="29"/>
      <c r="G13" s="29"/>
      <c r="H13" s="29"/>
      <c r="I13" s="112"/>
      <c r="J13" s="113"/>
    </row>
    <row r="14" spans="1:10" ht="15.75" customHeight="1">
      <c r="A14" s="11" t="s">
        <v>12</v>
      </c>
      <c r="B14" s="29"/>
      <c r="C14" s="29"/>
      <c r="D14" s="29"/>
      <c r="E14" s="29"/>
      <c r="F14" s="29"/>
      <c r="G14" s="29"/>
      <c r="H14" s="29"/>
      <c r="I14" s="112"/>
      <c r="J14" s="113"/>
    </row>
    <row r="15" spans="1:10" ht="15.75" customHeight="1">
      <c r="A15" s="11" t="s">
        <v>18</v>
      </c>
      <c r="B15" s="29"/>
      <c r="C15" s="29"/>
      <c r="D15" s="29"/>
      <c r="E15" s="29"/>
      <c r="F15" s="29"/>
      <c r="G15" s="29"/>
      <c r="H15" s="29"/>
      <c r="I15" s="112"/>
      <c r="J15" s="113"/>
    </row>
    <row r="16" spans="1:10" ht="15.75" customHeight="1">
      <c r="A16" s="11" t="s">
        <v>19</v>
      </c>
      <c r="B16" s="29"/>
      <c r="C16" s="29"/>
      <c r="D16" s="29"/>
      <c r="E16" s="29"/>
      <c r="F16" s="29"/>
      <c r="G16" s="29"/>
      <c r="H16" s="29"/>
      <c r="I16" s="112"/>
      <c r="J16" s="113"/>
    </row>
    <row r="17" spans="1:10" ht="15.75" customHeight="1">
      <c r="A17" s="11" t="s">
        <v>20</v>
      </c>
      <c r="B17" s="29"/>
      <c r="C17" s="29"/>
      <c r="D17" s="29"/>
      <c r="E17" s="29"/>
      <c r="F17" s="29"/>
      <c r="G17" s="29"/>
      <c r="H17" s="29"/>
      <c r="I17" s="112"/>
      <c r="J17" s="113"/>
    </row>
    <row r="18" spans="1:10" ht="15.75" customHeight="1">
      <c r="A18" s="11" t="s">
        <v>21</v>
      </c>
      <c r="B18" s="29"/>
      <c r="C18" s="29"/>
      <c r="D18" s="29"/>
      <c r="E18" s="29"/>
      <c r="F18" s="29"/>
      <c r="G18" s="29"/>
      <c r="H18" s="29"/>
      <c r="I18" s="112"/>
      <c r="J18" s="113"/>
    </row>
    <row r="19" spans="1:10" ht="15.75" customHeight="1">
      <c r="A19" s="11" t="s">
        <v>22</v>
      </c>
      <c r="B19" s="29"/>
      <c r="C19" s="29"/>
      <c r="D19" s="29"/>
      <c r="E19" s="29"/>
      <c r="F19" s="29"/>
      <c r="G19" s="29"/>
      <c r="H19" s="29"/>
      <c r="I19" s="112"/>
      <c r="J19" s="113"/>
    </row>
    <row r="20" spans="1:10" ht="15.75" customHeight="1">
      <c r="A20" s="11" t="s">
        <v>15</v>
      </c>
      <c r="B20" s="29"/>
      <c r="C20" s="29"/>
      <c r="D20" s="29"/>
      <c r="E20" s="29"/>
      <c r="F20" s="29"/>
      <c r="G20" s="29"/>
      <c r="H20" s="29"/>
      <c r="I20" s="114"/>
      <c r="J20" s="115"/>
    </row>
    <row r="21" spans="1:10" ht="19.5" customHeight="1">
      <c r="A21" s="122" t="s">
        <v>2</v>
      </c>
      <c r="B21" s="123"/>
      <c r="C21" s="123"/>
      <c r="D21" s="123"/>
      <c r="E21" s="123"/>
      <c r="F21" s="123"/>
      <c r="G21" s="123"/>
      <c r="H21" s="123"/>
      <c r="I21" s="123"/>
      <c r="J21" s="124"/>
    </row>
    <row r="22" spans="1:10" ht="19.5" customHeight="1">
      <c r="A22" s="109" t="s">
        <v>23</v>
      </c>
      <c r="B22" s="110"/>
      <c r="C22" s="110"/>
      <c r="D22" s="110"/>
      <c r="E22" s="110"/>
      <c r="F22" s="110"/>
      <c r="G22" s="110"/>
      <c r="H22" s="110"/>
      <c r="I22" s="110"/>
      <c r="J22" s="15"/>
    </row>
    <row r="23" spans="1:10" ht="19.5" customHeight="1">
      <c r="A23" s="125" t="s">
        <v>11</v>
      </c>
      <c r="B23" s="126"/>
      <c r="C23" s="127">
        <v>150</v>
      </c>
      <c r="D23" s="128"/>
      <c r="E23" s="128"/>
      <c r="F23" s="128"/>
      <c r="G23" s="128"/>
      <c r="H23" s="129"/>
      <c r="I23" s="148" t="s">
        <v>3</v>
      </c>
      <c r="J23" s="149"/>
    </row>
    <row r="24" spans="1:10" ht="19.5" customHeight="1">
      <c r="A24" s="125" t="s">
        <v>4</v>
      </c>
      <c r="B24" s="126"/>
      <c r="C24" s="127">
        <v>300</v>
      </c>
      <c r="D24" s="128"/>
      <c r="E24" s="128"/>
      <c r="F24" s="128"/>
      <c r="G24" s="128"/>
      <c r="H24" s="129"/>
      <c r="I24" s="148" t="s">
        <v>3</v>
      </c>
      <c r="J24" s="149"/>
    </row>
    <row r="25" spans="1:10" ht="19.5" customHeight="1">
      <c r="A25" s="109" t="s">
        <v>24</v>
      </c>
      <c r="B25" s="110"/>
      <c r="C25" s="110"/>
      <c r="D25" s="110"/>
      <c r="E25" s="110"/>
      <c r="F25" s="110"/>
      <c r="G25" s="110"/>
      <c r="H25" s="110"/>
      <c r="I25" s="110"/>
      <c r="J25" s="111"/>
    </row>
    <row r="26" spans="1:10" ht="19.5" customHeight="1">
      <c r="A26" s="130" t="s">
        <v>10</v>
      </c>
      <c r="B26" s="131"/>
      <c r="C26" s="127">
        <v>1000</v>
      </c>
      <c r="D26" s="128"/>
      <c r="E26" s="128"/>
      <c r="F26" s="128"/>
      <c r="G26" s="128"/>
      <c r="H26" s="129"/>
      <c r="I26" s="132"/>
      <c r="J26" s="133"/>
    </row>
    <row r="27" spans="1:10" ht="19.5" customHeight="1">
      <c r="A27" s="125" t="s">
        <v>9</v>
      </c>
      <c r="B27" s="126"/>
      <c r="C27" s="127">
        <v>100</v>
      </c>
      <c r="D27" s="128"/>
      <c r="E27" s="128"/>
      <c r="F27" s="128"/>
      <c r="G27" s="128"/>
      <c r="H27" s="129"/>
      <c r="I27" s="148" t="s">
        <v>3</v>
      </c>
      <c r="J27" s="149"/>
    </row>
    <row r="28" spans="1:10" ht="19.5" customHeight="1">
      <c r="A28" s="125" t="s">
        <v>8</v>
      </c>
      <c r="B28" s="126"/>
      <c r="C28" s="127">
        <v>100</v>
      </c>
      <c r="D28" s="128"/>
      <c r="E28" s="128"/>
      <c r="F28" s="128"/>
      <c r="G28" s="128"/>
      <c r="H28" s="129"/>
      <c r="I28" s="148" t="s">
        <v>3</v>
      </c>
      <c r="J28" s="149"/>
    </row>
    <row r="29" spans="1:10" ht="39" customHeight="1">
      <c r="A29" s="138" t="s">
        <v>39</v>
      </c>
      <c r="B29" s="139"/>
      <c r="C29" s="139"/>
      <c r="D29" s="139"/>
      <c r="E29" s="139"/>
      <c r="F29" s="139"/>
      <c r="G29" s="139"/>
      <c r="H29" s="139"/>
      <c r="I29" s="140">
        <v>50</v>
      </c>
      <c r="J29" s="141"/>
    </row>
    <row r="30" spans="1:10" ht="19.5" customHeight="1">
      <c r="A30" s="106" t="s">
        <v>32</v>
      </c>
      <c r="B30" s="107"/>
      <c r="C30" s="107"/>
      <c r="D30" s="107"/>
      <c r="E30" s="107"/>
      <c r="F30" s="107"/>
      <c r="G30" s="107"/>
      <c r="H30" s="107"/>
      <c r="I30" s="107"/>
      <c r="J30" s="108"/>
    </row>
    <row r="31" spans="1:10" ht="36" customHeight="1">
      <c r="A31" s="16" t="s">
        <v>5</v>
      </c>
      <c r="B31" s="142" t="s">
        <v>28</v>
      </c>
      <c r="C31" s="143"/>
      <c r="D31" s="143"/>
      <c r="E31" s="143"/>
      <c r="F31" s="143"/>
      <c r="G31" s="150"/>
      <c r="H31" s="142" t="s">
        <v>6</v>
      </c>
      <c r="I31" s="143"/>
      <c r="J31" s="17" t="s">
        <v>7</v>
      </c>
    </row>
    <row r="32" spans="1:10" ht="19.5" customHeight="1">
      <c r="A32" s="30" t="s">
        <v>31</v>
      </c>
      <c r="B32" s="134" t="s">
        <v>29</v>
      </c>
      <c r="C32" s="135"/>
      <c r="D32" s="135"/>
      <c r="E32" s="135"/>
      <c r="F32" s="135"/>
      <c r="G32" s="136"/>
      <c r="H32" s="137" t="s">
        <v>30</v>
      </c>
      <c r="I32" s="137"/>
      <c r="J32" s="31">
        <v>1</v>
      </c>
    </row>
    <row r="33" spans="1:10" ht="19.5" customHeight="1">
      <c r="A33" s="30"/>
      <c r="B33" s="134"/>
      <c r="C33" s="135"/>
      <c r="D33" s="135"/>
      <c r="E33" s="135"/>
      <c r="F33" s="135"/>
      <c r="G33" s="136"/>
      <c r="H33" s="137"/>
      <c r="I33" s="137"/>
      <c r="J33" s="31"/>
    </row>
    <row r="34" spans="1:10" ht="19.5" customHeight="1">
      <c r="A34" s="30"/>
      <c r="B34" s="134"/>
      <c r="C34" s="135"/>
      <c r="D34" s="135"/>
      <c r="E34" s="135"/>
      <c r="F34" s="135"/>
      <c r="G34" s="136"/>
      <c r="H34" s="137"/>
      <c r="I34" s="137"/>
      <c r="J34" s="31"/>
    </row>
    <row r="35" spans="1:10" ht="18.75" customHeight="1" thickBot="1">
      <c r="A35" s="144"/>
      <c r="B35" s="145"/>
      <c r="C35" s="145"/>
      <c r="D35" s="145"/>
      <c r="E35" s="145"/>
      <c r="F35" s="145"/>
      <c r="G35" s="145"/>
      <c r="H35" s="145"/>
      <c r="I35" s="145"/>
      <c r="J35" s="146"/>
    </row>
    <row r="39" spans="11:12" ht="12.75">
      <c r="K39" s="1"/>
      <c r="L39" s="2"/>
    </row>
    <row r="40" spans="11:12" ht="12.75">
      <c r="K40" s="1"/>
      <c r="L40" s="1"/>
    </row>
    <row r="41" spans="11:12" ht="12.75">
      <c r="K41" s="147"/>
      <c r="L41" s="147"/>
    </row>
    <row r="42" spans="11:12" ht="12.75">
      <c r="K42" s="147"/>
      <c r="L42" s="147"/>
    </row>
    <row r="43" spans="11:12" ht="12.75">
      <c r="K43" s="1"/>
      <c r="L43" s="1"/>
    </row>
  </sheetData>
  <sheetProtection password="8457" sheet="1" selectLockedCells="1"/>
  <mergeCells count="40">
    <mergeCell ref="A35:J35"/>
    <mergeCell ref="K41:L41"/>
    <mergeCell ref="K42:L42"/>
    <mergeCell ref="I23:J23"/>
    <mergeCell ref="I24:J24"/>
    <mergeCell ref="I27:J27"/>
    <mergeCell ref="I28:J28"/>
    <mergeCell ref="B31:G31"/>
    <mergeCell ref="B32:G32"/>
    <mergeCell ref="H32:I32"/>
    <mergeCell ref="B33:G33"/>
    <mergeCell ref="H33:I33"/>
    <mergeCell ref="B34:G34"/>
    <mergeCell ref="H34:I34"/>
    <mergeCell ref="A28:B28"/>
    <mergeCell ref="C28:H28"/>
    <mergeCell ref="A29:H29"/>
    <mergeCell ref="I29:J29"/>
    <mergeCell ref="A30:J30"/>
    <mergeCell ref="H31:I31"/>
    <mergeCell ref="A25:J25"/>
    <mergeCell ref="A26:B26"/>
    <mergeCell ref="C26:H26"/>
    <mergeCell ref="I26:J26"/>
    <mergeCell ref="A27:B27"/>
    <mergeCell ref="C27:H27"/>
    <mergeCell ref="A21:J21"/>
    <mergeCell ref="A22:I22"/>
    <mergeCell ref="A23:B23"/>
    <mergeCell ref="C23:H23"/>
    <mergeCell ref="A24:B24"/>
    <mergeCell ref="C24:H24"/>
    <mergeCell ref="A1:J1"/>
    <mergeCell ref="B2:J2"/>
    <mergeCell ref="B3:J3"/>
    <mergeCell ref="A4:J4"/>
    <mergeCell ref="A6:J6"/>
    <mergeCell ref="I9:J20"/>
    <mergeCell ref="A7:H7"/>
    <mergeCell ref="A5:J5"/>
  </mergeCells>
  <conditionalFormatting sqref="I8">
    <cfRule type="containsBlanks" priority="1" dxfId="0">
      <formula>LEN(TRIM(I8))=0</formula>
    </cfRule>
  </conditionalFormatting>
  <dataValidations count="3">
    <dataValidation type="decimal" operator="greaterThanOrEqual" allowBlank="1" showInputMessage="1" showErrorMessage="1" sqref="C9:H20 J7:J8">
      <formula1>0</formula1>
    </dataValidation>
    <dataValidation operator="greaterThanOrEqual" allowBlank="1" showInputMessage="1" showErrorMessage="1" sqref="I9"/>
    <dataValidation type="whole" operator="lessThan" allowBlank="1" showErrorMessage="1" promptTitle="OUT OF RANGE" prompt="Tanker value must be 7500 gallons or less" errorTitle="OUT OF RANGE" error="Tanker value must be 8000 gallons or less" sqref="I8">
      <formula1>8001</formula1>
    </dataValidation>
  </dataValidations>
  <printOptions horizontalCentered="1"/>
  <pageMargins left="0.25" right="0.25" top="0.5" bottom="0.5" header="0" footer="0"/>
  <pageSetup horizontalDpi="1200" verticalDpi="1200" orientation="portrait" scale="49" r:id="rId1"/>
</worksheet>
</file>

<file path=xl/worksheets/sheet3.xml><?xml version="1.0" encoding="utf-8"?>
<worksheet xmlns="http://schemas.openxmlformats.org/spreadsheetml/2006/main" xmlns:r="http://schemas.openxmlformats.org/officeDocument/2006/relationships">
  <dimension ref="A1:L42"/>
  <sheetViews>
    <sheetView showGridLines="0" zoomScaleSheetLayoutView="85" zoomScalePageLayoutView="0" workbookViewId="0" topLeftCell="A1">
      <selection activeCell="I6" sqref="I6"/>
    </sheetView>
  </sheetViews>
  <sheetFormatPr defaultColWidth="9.140625" defaultRowHeight="12.75"/>
  <cols>
    <col min="1" max="1" width="30.28125" style="0" customWidth="1"/>
    <col min="2" max="7" width="12.7109375" style="0" customWidth="1"/>
    <col min="8" max="8" width="15.28125" style="0" customWidth="1"/>
    <col min="9" max="9" width="27.8515625" style="0" customWidth="1"/>
    <col min="10" max="10" width="21.57421875" style="0" customWidth="1"/>
    <col min="11" max="11" width="17.421875" style="0" customWidth="1"/>
    <col min="12" max="12" width="17.7109375" style="0" customWidth="1"/>
  </cols>
  <sheetData>
    <row r="1" spans="1:10" ht="18.75" customHeight="1">
      <c r="A1" s="100" t="str">
        <f>+'VENDOR INFO'!A1</f>
        <v>ITB 124-24  PNS / CLEAR ROADS Qualified Products List (QPL) Liquid Deicers, Inhibited Liquid CaCl and Inhibitor Materials    9/5/23</v>
      </c>
      <c r="B1" s="101"/>
      <c r="C1" s="101"/>
      <c r="D1" s="101"/>
      <c r="E1" s="101"/>
      <c r="F1" s="101"/>
      <c r="G1" s="101"/>
      <c r="H1" s="101"/>
      <c r="I1" s="101"/>
      <c r="J1" s="102"/>
    </row>
    <row r="2" spans="1:10" ht="26.25" customHeight="1">
      <c r="A2" s="4" t="s">
        <v>0</v>
      </c>
      <c r="B2" s="151" t="str">
        <f>IF('VENDOR INFO'!D2="Insert vendor name (Subsequent tabs will be populated.)","Enter Vendor Name on VENDOR INFO Tab",'VENDOR INFO'!D2)</f>
        <v>Enter Vendor Name on VENDOR INFO Tab</v>
      </c>
      <c r="C2" s="151"/>
      <c r="D2" s="151"/>
      <c r="E2" s="151"/>
      <c r="F2" s="151"/>
      <c r="G2" s="151"/>
      <c r="H2" s="151"/>
      <c r="I2" s="151"/>
      <c r="J2" s="152"/>
    </row>
    <row r="3" spans="1:10" ht="27" customHeight="1">
      <c r="A3" s="5" t="s">
        <v>26</v>
      </c>
      <c r="B3" s="151" t="str">
        <f>IF('VENDOR INFO'!D4="Insert PRODUCT name (Subsequent tabs will be populated.)","Enter PRODUCT Name on VENDOR INFO Tab",'VENDOR INFO'!D4)</f>
        <v>Enter PRODUCT Name on VENDOR INFO Tab</v>
      </c>
      <c r="C3" s="151"/>
      <c r="D3" s="151"/>
      <c r="E3" s="151"/>
      <c r="F3" s="151"/>
      <c r="G3" s="151"/>
      <c r="H3" s="151"/>
      <c r="I3" s="151"/>
      <c r="J3" s="152"/>
    </row>
    <row r="4" spans="1:10" ht="65.25" customHeight="1">
      <c r="A4" s="153" t="s">
        <v>34</v>
      </c>
      <c r="B4" s="154"/>
      <c r="C4" s="154"/>
      <c r="D4" s="154"/>
      <c r="E4" s="154"/>
      <c r="F4" s="154"/>
      <c r="G4" s="154"/>
      <c r="H4" s="154"/>
      <c r="I4" s="154"/>
      <c r="J4" s="155"/>
    </row>
    <row r="5" spans="1:10" ht="95.25" customHeight="1">
      <c r="A5" s="156" t="s">
        <v>35</v>
      </c>
      <c r="B5" s="157"/>
      <c r="C5" s="157"/>
      <c r="D5" s="157"/>
      <c r="E5" s="157"/>
      <c r="F5" s="157"/>
      <c r="G5" s="157"/>
      <c r="H5" s="158"/>
      <c r="I5" s="24" t="s">
        <v>41</v>
      </c>
      <c r="J5" s="6"/>
    </row>
    <row r="6" spans="1:10" ht="51" customHeight="1">
      <c r="A6" s="20" t="s">
        <v>40</v>
      </c>
      <c r="B6" s="21" t="str">
        <f>IF(I6="",CONCATENATE("2000 - 3000 ","(Gallons)"),(IF(I6&gt;3000,CONCATENATE("2000 - 3000 ","(Gallons)"),IF(I6&lt;2000.1,"N/A",CONCATENATE("2000 - ",I6-1," ","(Gallons)")))))</f>
        <v>2000 - 3000 (Gallons)</v>
      </c>
      <c r="C6" s="22" t="str">
        <f>IF(I6="",CONCATENATE("3001 - 4000 ","(Gallons)"),(IF(I6&gt;4000,CONCATENATE("3001 - 4000 ","(Gallons)"),IF(I6&lt;3001.1,"N/A",CONCATENATE("3001 - ",I6-1," ","(Gallons)")))))</f>
        <v>3001 - 4000 (Gallons)</v>
      </c>
      <c r="D6" s="22" t="str">
        <f>IF(I6="",CONCATENATE("4001 - 5000 ","(Gallons)"),(IF(I6&gt;5000,CONCATENATE("4001 - 5000 ","(Gallons)"),IF(I6&lt;4001.1,"N/A",CONCATENATE("4001 - ",I6-1," ","(Gallons)")))))</f>
        <v>4001 - 5000 (Gallons)</v>
      </c>
      <c r="E6" s="22" t="str">
        <f>IF(I6="",CONCATENATE("5001 - 6000 ","(Gallons)"),(IF(I6&gt;6000,CONCATENATE("5001 - 6000 ","(Gallons)"),IF(I6&lt;5001.1,"N/A",CONCATENATE("5001 - ",I6-1," ","(Gallons)")))))</f>
        <v>5001 - 6000 (Gallons)</v>
      </c>
      <c r="F6" s="22" t="str">
        <f>IF(I6="",CONCATENATE("6001 - 7000 ","(Gallons)"),(IF(I6&gt;7000,CONCATENATE("6001 - 7000 ","(Gallons)"),IF(I6&lt;6001.1,"N/A",CONCATENATE("6001 - ",I6-1," ","(Gallons)")))))</f>
        <v>6001 - 7000 (Gallons)</v>
      </c>
      <c r="G6" s="22" t="str">
        <f>IF(I6="",CONCATENATE("7001 - 7999 ","(Gallons)"),IF(I6&lt;7001.1,"N/A",CONCATENATE("7001 - ",I6-1," ","(Gallons)")))</f>
        <v>7001 - 7999 (Gallons)</v>
      </c>
      <c r="H6" s="23" t="str">
        <f>IF(I6="","Full Load",IF(I6&lt;2000.1,"N/A",CONCATENATE("Full Load",":   ",I6," (Gallons)")))</f>
        <v>Full Load</v>
      </c>
      <c r="I6" s="25"/>
      <c r="J6" s="6"/>
    </row>
    <row r="7" spans="1:10" ht="15.75" customHeight="1">
      <c r="A7" s="11" t="s">
        <v>14</v>
      </c>
      <c r="B7" s="12"/>
      <c r="C7" s="12"/>
      <c r="D7" s="12"/>
      <c r="E7" s="12"/>
      <c r="F7" s="12"/>
      <c r="G7" s="12"/>
      <c r="H7" s="12"/>
      <c r="I7" s="159" t="s">
        <v>27</v>
      </c>
      <c r="J7" s="159"/>
    </row>
    <row r="8" spans="1:10" ht="15.75" customHeight="1">
      <c r="A8" s="11" t="s">
        <v>1</v>
      </c>
      <c r="B8" s="12"/>
      <c r="C8" s="12"/>
      <c r="D8" s="12"/>
      <c r="E8" s="12"/>
      <c r="F8" s="12"/>
      <c r="G8" s="12"/>
      <c r="H8" s="12"/>
      <c r="I8" s="159"/>
      <c r="J8" s="159"/>
    </row>
    <row r="9" spans="1:10" ht="15.75" customHeight="1">
      <c r="A9" s="11" t="s">
        <v>16</v>
      </c>
      <c r="B9" s="12"/>
      <c r="C9" s="12"/>
      <c r="D9" s="12"/>
      <c r="E9" s="12"/>
      <c r="F9" s="12"/>
      <c r="G9" s="12"/>
      <c r="H9" s="12"/>
      <c r="I9" s="159"/>
      <c r="J9" s="159"/>
    </row>
    <row r="10" spans="1:10" ht="15.75" customHeight="1">
      <c r="A10" s="11" t="s">
        <v>13</v>
      </c>
      <c r="B10" s="12"/>
      <c r="C10" s="12"/>
      <c r="D10" s="12"/>
      <c r="E10" s="12"/>
      <c r="F10" s="12"/>
      <c r="G10" s="12"/>
      <c r="H10" s="12"/>
      <c r="I10" s="159"/>
      <c r="J10" s="159"/>
    </row>
    <row r="11" spans="1:10" ht="15.75" customHeight="1">
      <c r="A11" s="11" t="s">
        <v>17</v>
      </c>
      <c r="B11" s="12"/>
      <c r="C11" s="12"/>
      <c r="D11" s="12"/>
      <c r="E11" s="12"/>
      <c r="F11" s="12"/>
      <c r="G11" s="12"/>
      <c r="H11" s="12"/>
      <c r="I11" s="159"/>
      <c r="J11" s="159"/>
    </row>
    <row r="12" spans="1:10" ht="15.75" customHeight="1">
      <c r="A12" s="11" t="s">
        <v>12</v>
      </c>
      <c r="B12" s="12"/>
      <c r="C12" s="12"/>
      <c r="D12" s="12"/>
      <c r="E12" s="12"/>
      <c r="F12" s="12"/>
      <c r="G12" s="12"/>
      <c r="H12" s="12"/>
      <c r="I12" s="159"/>
      <c r="J12" s="159"/>
    </row>
    <row r="13" spans="1:10" ht="15.75" customHeight="1">
      <c r="A13" s="11" t="s">
        <v>18</v>
      </c>
      <c r="B13" s="12"/>
      <c r="C13" s="12"/>
      <c r="D13" s="12"/>
      <c r="E13" s="12"/>
      <c r="F13" s="12"/>
      <c r="G13" s="12"/>
      <c r="H13" s="12"/>
      <c r="I13" s="159"/>
      <c r="J13" s="159"/>
    </row>
    <row r="14" spans="1:10" ht="15.75" customHeight="1">
      <c r="A14" s="11" t="s">
        <v>19</v>
      </c>
      <c r="B14" s="12"/>
      <c r="C14" s="12"/>
      <c r="D14" s="12"/>
      <c r="E14" s="12"/>
      <c r="F14" s="12"/>
      <c r="G14" s="12"/>
      <c r="H14" s="12"/>
      <c r="I14" s="159"/>
      <c r="J14" s="159"/>
    </row>
    <row r="15" spans="1:10" ht="15.75" customHeight="1">
      <c r="A15" s="11" t="s">
        <v>20</v>
      </c>
      <c r="B15" s="12"/>
      <c r="C15" s="12"/>
      <c r="D15" s="12"/>
      <c r="E15" s="12"/>
      <c r="F15" s="12"/>
      <c r="G15" s="12"/>
      <c r="H15" s="12"/>
      <c r="I15" s="159"/>
      <c r="J15" s="159"/>
    </row>
    <row r="16" spans="1:10" ht="15.75" customHeight="1">
      <c r="A16" s="11" t="s">
        <v>21</v>
      </c>
      <c r="B16" s="12"/>
      <c r="C16" s="12"/>
      <c r="D16" s="12"/>
      <c r="E16" s="12"/>
      <c r="F16" s="12"/>
      <c r="G16" s="12"/>
      <c r="H16" s="12"/>
      <c r="I16" s="159"/>
      <c r="J16" s="159"/>
    </row>
    <row r="17" spans="1:10" ht="15.75" customHeight="1">
      <c r="A17" s="11" t="s">
        <v>22</v>
      </c>
      <c r="B17" s="12"/>
      <c r="C17" s="12"/>
      <c r="D17" s="12"/>
      <c r="E17" s="12"/>
      <c r="F17" s="12"/>
      <c r="G17" s="12"/>
      <c r="H17" s="12"/>
      <c r="I17" s="159"/>
      <c r="J17" s="159"/>
    </row>
    <row r="18" spans="1:10" ht="15.75" customHeight="1">
      <c r="A18" s="11" t="s">
        <v>15</v>
      </c>
      <c r="B18" s="12"/>
      <c r="C18" s="12"/>
      <c r="D18" s="12"/>
      <c r="E18" s="12"/>
      <c r="F18" s="12"/>
      <c r="G18" s="12"/>
      <c r="H18" s="12"/>
      <c r="I18" s="159"/>
      <c r="J18" s="159"/>
    </row>
    <row r="19" spans="1:10" ht="63" customHeight="1">
      <c r="A19" s="160" t="s">
        <v>33</v>
      </c>
      <c r="B19" s="161"/>
      <c r="C19" s="161"/>
      <c r="D19" s="161"/>
      <c r="E19" s="161"/>
      <c r="F19" s="161"/>
      <c r="G19" s="161"/>
      <c r="H19" s="161"/>
      <c r="I19" s="161"/>
      <c r="J19" s="162"/>
    </row>
    <row r="20" spans="1:10" ht="19.5" customHeight="1">
      <c r="A20" s="109" t="s">
        <v>37</v>
      </c>
      <c r="B20" s="110"/>
      <c r="C20" s="110"/>
      <c r="D20" s="110"/>
      <c r="E20" s="110"/>
      <c r="F20" s="110"/>
      <c r="G20" s="110"/>
      <c r="H20" s="110"/>
      <c r="I20" s="110"/>
      <c r="J20" s="15"/>
    </row>
    <row r="21" spans="1:10" ht="19.5" customHeight="1">
      <c r="A21" s="125" t="s">
        <v>11</v>
      </c>
      <c r="B21" s="126"/>
      <c r="C21" s="163"/>
      <c r="D21" s="164"/>
      <c r="E21" s="164"/>
      <c r="F21" s="164"/>
      <c r="G21" s="164"/>
      <c r="H21" s="165"/>
      <c r="I21" s="148" t="s">
        <v>3</v>
      </c>
      <c r="J21" s="149"/>
    </row>
    <row r="22" spans="1:10" ht="19.5" customHeight="1">
      <c r="A22" s="125" t="s">
        <v>4</v>
      </c>
      <c r="B22" s="126"/>
      <c r="C22" s="163"/>
      <c r="D22" s="164"/>
      <c r="E22" s="164"/>
      <c r="F22" s="164"/>
      <c r="G22" s="164"/>
      <c r="H22" s="165"/>
      <c r="I22" s="148" t="s">
        <v>3</v>
      </c>
      <c r="J22" s="149"/>
    </row>
    <row r="23" spans="1:10" ht="19.5" customHeight="1">
      <c r="A23" s="109" t="s">
        <v>38</v>
      </c>
      <c r="B23" s="110"/>
      <c r="C23" s="110"/>
      <c r="D23" s="110"/>
      <c r="E23" s="110"/>
      <c r="F23" s="110"/>
      <c r="G23" s="110"/>
      <c r="H23" s="110"/>
      <c r="I23" s="110"/>
      <c r="J23" s="111"/>
    </row>
    <row r="24" spans="1:10" ht="19.5" customHeight="1">
      <c r="A24" s="130" t="s">
        <v>10</v>
      </c>
      <c r="B24" s="131"/>
      <c r="C24" s="163"/>
      <c r="D24" s="164"/>
      <c r="E24" s="164"/>
      <c r="F24" s="164"/>
      <c r="G24" s="164"/>
      <c r="H24" s="165"/>
      <c r="I24" s="132"/>
      <c r="J24" s="133"/>
    </row>
    <row r="25" spans="1:10" ht="19.5" customHeight="1">
      <c r="A25" s="125" t="s">
        <v>9</v>
      </c>
      <c r="B25" s="126"/>
      <c r="C25" s="163"/>
      <c r="D25" s="164"/>
      <c r="E25" s="164"/>
      <c r="F25" s="164"/>
      <c r="G25" s="164"/>
      <c r="H25" s="165"/>
      <c r="I25" s="148" t="s">
        <v>3</v>
      </c>
      <c r="J25" s="149"/>
    </row>
    <row r="26" spans="1:10" ht="19.5" customHeight="1">
      <c r="A26" s="125" t="s">
        <v>8</v>
      </c>
      <c r="B26" s="126"/>
      <c r="C26" s="163"/>
      <c r="D26" s="164"/>
      <c r="E26" s="164"/>
      <c r="F26" s="164"/>
      <c r="G26" s="164"/>
      <c r="H26" s="165"/>
      <c r="I26" s="148" t="s">
        <v>3</v>
      </c>
      <c r="J26" s="149"/>
    </row>
    <row r="27" spans="1:10" ht="39" customHeight="1">
      <c r="A27" s="138" t="s">
        <v>39</v>
      </c>
      <c r="B27" s="139"/>
      <c r="C27" s="139"/>
      <c r="D27" s="139"/>
      <c r="E27" s="139"/>
      <c r="F27" s="139"/>
      <c r="G27" s="139"/>
      <c r="H27" s="139"/>
      <c r="I27" s="167"/>
      <c r="J27" s="168"/>
    </row>
    <row r="28" spans="1:10" ht="19.5" customHeight="1">
      <c r="A28" s="13"/>
      <c r="B28" s="14"/>
      <c r="C28" s="14"/>
      <c r="D28" s="14"/>
      <c r="E28" s="14"/>
      <c r="F28" s="14"/>
      <c r="G28" s="14"/>
      <c r="H28" s="14"/>
      <c r="I28" s="14"/>
      <c r="J28" s="15"/>
    </row>
    <row r="29" spans="1:10" ht="19.5" customHeight="1">
      <c r="A29" s="106" t="s">
        <v>32</v>
      </c>
      <c r="B29" s="107"/>
      <c r="C29" s="107"/>
      <c r="D29" s="107"/>
      <c r="E29" s="107"/>
      <c r="F29" s="107"/>
      <c r="G29" s="107"/>
      <c r="H29" s="107"/>
      <c r="I29" s="107"/>
      <c r="J29" s="108"/>
    </row>
    <row r="30" spans="1:10" ht="36" customHeight="1">
      <c r="A30" s="16" t="s">
        <v>5</v>
      </c>
      <c r="B30" s="142" t="s">
        <v>25</v>
      </c>
      <c r="C30" s="143"/>
      <c r="D30" s="143"/>
      <c r="E30" s="143"/>
      <c r="F30" s="143"/>
      <c r="G30" s="150"/>
      <c r="H30" s="142" t="s">
        <v>6</v>
      </c>
      <c r="I30" s="143"/>
      <c r="J30" s="17" t="s">
        <v>7</v>
      </c>
    </row>
    <row r="31" spans="1:10" ht="19.5" customHeight="1">
      <c r="A31" s="18"/>
      <c r="B31" s="169"/>
      <c r="C31" s="170"/>
      <c r="D31" s="170"/>
      <c r="E31" s="170"/>
      <c r="F31" s="170"/>
      <c r="G31" s="171"/>
      <c r="H31" s="166"/>
      <c r="I31" s="166"/>
      <c r="J31" s="19"/>
    </row>
    <row r="32" spans="1:10" ht="19.5" customHeight="1">
      <c r="A32" s="18"/>
      <c r="B32" s="169"/>
      <c r="C32" s="170"/>
      <c r="D32" s="170"/>
      <c r="E32" s="170"/>
      <c r="F32" s="170"/>
      <c r="G32" s="171"/>
      <c r="H32" s="166"/>
      <c r="I32" s="166"/>
      <c r="J32" s="19"/>
    </row>
    <row r="33" spans="1:10" ht="19.5" customHeight="1">
      <c r="A33" s="18"/>
      <c r="B33" s="169"/>
      <c r="C33" s="170"/>
      <c r="D33" s="170"/>
      <c r="E33" s="170"/>
      <c r="F33" s="170"/>
      <c r="G33" s="171"/>
      <c r="H33" s="166"/>
      <c r="I33" s="166"/>
      <c r="J33" s="19"/>
    </row>
    <row r="34" spans="1:10" ht="18.75" customHeight="1" thickBot="1">
      <c r="A34" s="172"/>
      <c r="B34" s="173"/>
      <c r="C34" s="173"/>
      <c r="D34" s="173"/>
      <c r="E34" s="173"/>
      <c r="F34" s="173"/>
      <c r="G34" s="173"/>
      <c r="H34" s="173"/>
      <c r="I34" s="173"/>
      <c r="J34" s="174"/>
    </row>
    <row r="38" spans="11:12" ht="12.75">
      <c r="K38" s="1"/>
      <c r="L38" s="2"/>
    </row>
    <row r="39" spans="11:12" ht="12.75">
      <c r="K39" s="1"/>
      <c r="L39" s="1"/>
    </row>
    <row r="40" spans="11:12" ht="12.75">
      <c r="K40" s="147"/>
      <c r="L40" s="147"/>
    </row>
    <row r="41" spans="11:12" ht="12.75">
      <c r="K41" s="147"/>
      <c r="L41" s="147"/>
    </row>
    <row r="42" spans="11:12" ht="12.75">
      <c r="K42" s="1"/>
      <c r="L42" s="1"/>
    </row>
  </sheetData>
  <sheetProtection password="8457" sheet="1" selectLockedCells="1"/>
  <mergeCells count="38">
    <mergeCell ref="B33:G33"/>
    <mergeCell ref="H33:I33"/>
    <mergeCell ref="A34:J34"/>
    <mergeCell ref="K40:L40"/>
    <mergeCell ref="K41:L41"/>
    <mergeCell ref="B30:G30"/>
    <mergeCell ref="H30:I30"/>
    <mergeCell ref="B31:G31"/>
    <mergeCell ref="H31:I31"/>
    <mergeCell ref="B32:G32"/>
    <mergeCell ref="H32:I32"/>
    <mergeCell ref="A26:B26"/>
    <mergeCell ref="C26:H26"/>
    <mergeCell ref="I26:J26"/>
    <mergeCell ref="A27:H27"/>
    <mergeCell ref="I27:J27"/>
    <mergeCell ref="A29:J29"/>
    <mergeCell ref="A23:J23"/>
    <mergeCell ref="A24:B24"/>
    <mergeCell ref="C24:H24"/>
    <mergeCell ref="I24:J24"/>
    <mergeCell ref="A25:B25"/>
    <mergeCell ref="C25:H25"/>
    <mergeCell ref="I25:J25"/>
    <mergeCell ref="A19:J19"/>
    <mergeCell ref="A20:I20"/>
    <mergeCell ref="A21:B21"/>
    <mergeCell ref="C21:H21"/>
    <mergeCell ref="I21:J21"/>
    <mergeCell ref="A22:B22"/>
    <mergeCell ref="C22:H22"/>
    <mergeCell ref="I22:J22"/>
    <mergeCell ref="A1:J1"/>
    <mergeCell ref="B2:J2"/>
    <mergeCell ref="B3:J3"/>
    <mergeCell ref="A4:J4"/>
    <mergeCell ref="A5:H5"/>
    <mergeCell ref="I7:J18"/>
  </mergeCells>
  <conditionalFormatting sqref="I6">
    <cfRule type="containsBlanks" priority="1" dxfId="0">
      <formula>LEN(TRIM(I6))=0</formula>
    </cfRule>
  </conditionalFormatting>
  <dataValidations count="3">
    <dataValidation type="whole" operator="lessThan" allowBlank="1" showErrorMessage="1" promptTitle="OUT OF RANGE" prompt="Tanker value must be 7500 gallons or less" errorTitle="OUT OF RANGE" error="Tanker value must be 8000 gallons or less" sqref="I6">
      <formula1>8001</formula1>
    </dataValidation>
    <dataValidation operator="greaterThanOrEqual" allowBlank="1" showInputMessage="1" showErrorMessage="1" sqref="I7"/>
    <dataValidation type="decimal" operator="greaterThanOrEqual" allowBlank="1" showInputMessage="1" showErrorMessage="1" sqref="C7:H18 J5:J6">
      <formula1>0</formula1>
    </dataValidation>
  </dataValidations>
  <printOptions horizontalCentered="1"/>
  <pageMargins left="0.25" right="0.25" top="0.5" bottom="0.5" header="0" footer="0"/>
  <pageSetup horizontalDpi="1200" verticalDpi="1200" orientation="portrait" scale="49" r:id="rId1"/>
</worksheet>
</file>

<file path=xl/worksheets/sheet4.xml><?xml version="1.0" encoding="utf-8"?>
<worksheet xmlns="http://schemas.openxmlformats.org/spreadsheetml/2006/main" xmlns:r="http://schemas.openxmlformats.org/officeDocument/2006/relationships">
  <dimension ref="A1:L42"/>
  <sheetViews>
    <sheetView showGridLines="0" zoomScaleSheetLayoutView="85" zoomScalePageLayoutView="0" workbookViewId="0" topLeftCell="A1">
      <selection activeCell="J5" sqref="J5"/>
    </sheetView>
  </sheetViews>
  <sheetFormatPr defaultColWidth="9.140625" defaultRowHeight="12.75"/>
  <cols>
    <col min="1" max="1" width="30.28125" style="0" customWidth="1"/>
    <col min="2" max="7" width="12.7109375" style="0" customWidth="1"/>
    <col min="8" max="8" width="15.28125" style="0" customWidth="1"/>
    <col min="9" max="9" width="27.8515625" style="0" customWidth="1"/>
    <col min="10" max="10" width="21.57421875" style="0" customWidth="1"/>
    <col min="11" max="11" width="17.421875" style="0" customWidth="1"/>
    <col min="12" max="12" width="17.7109375" style="0" customWidth="1"/>
  </cols>
  <sheetData>
    <row r="1" spans="1:10" ht="18.75" customHeight="1">
      <c r="A1" s="100" t="str">
        <f>+'PRODUCT 1-TANKER CAPACITY 1'!A1:J1</f>
        <v>ITB 124-24  PNS / CLEAR ROADS Qualified Products List (QPL) Liquid Deicers, Inhibited Liquid CaCl and Inhibitor Materials    9/5/23</v>
      </c>
      <c r="B1" s="101"/>
      <c r="C1" s="101"/>
      <c r="D1" s="101"/>
      <c r="E1" s="101"/>
      <c r="F1" s="101"/>
      <c r="G1" s="101"/>
      <c r="H1" s="101"/>
      <c r="I1" s="101"/>
      <c r="J1" s="102"/>
    </row>
    <row r="2" spans="1:10" ht="26.25" customHeight="1">
      <c r="A2" s="4" t="s">
        <v>0</v>
      </c>
      <c r="B2" s="151" t="str">
        <f>IF('VENDOR INFO'!D2="Insert vendor name (Subsequent tabs will be populated.)","Enter Vendor Name on VENDOR INFO Tab",'VENDOR INFO'!D2)</f>
        <v>Enter Vendor Name on VENDOR INFO Tab</v>
      </c>
      <c r="C2" s="151"/>
      <c r="D2" s="151"/>
      <c r="E2" s="151"/>
      <c r="F2" s="151"/>
      <c r="G2" s="151"/>
      <c r="H2" s="151"/>
      <c r="I2" s="151"/>
      <c r="J2" s="152"/>
    </row>
    <row r="3" spans="1:10" ht="27" customHeight="1">
      <c r="A3" s="5" t="s">
        <v>26</v>
      </c>
      <c r="B3" s="151" t="str">
        <f>IF('VENDOR INFO'!D4="Insert PRODUCT name (Subsequent tabs will be populated.)","Enter PRODUCT Name on VENDOR INFO Tab",'VENDOR INFO'!D4)</f>
        <v>Enter PRODUCT Name on VENDOR INFO Tab</v>
      </c>
      <c r="C3" s="151"/>
      <c r="D3" s="151"/>
      <c r="E3" s="151"/>
      <c r="F3" s="151"/>
      <c r="G3" s="151"/>
      <c r="H3" s="151"/>
      <c r="I3" s="151"/>
      <c r="J3" s="152"/>
    </row>
    <row r="4" spans="1:10" ht="65.25" customHeight="1">
      <c r="A4" s="153" t="s">
        <v>34</v>
      </c>
      <c r="B4" s="154"/>
      <c r="C4" s="154"/>
      <c r="D4" s="154"/>
      <c r="E4" s="154"/>
      <c r="F4" s="154"/>
      <c r="G4" s="154"/>
      <c r="H4" s="154"/>
      <c r="I4" s="154"/>
      <c r="J4" s="155"/>
    </row>
    <row r="5" spans="1:10" ht="95.25" customHeight="1">
      <c r="A5" s="156" t="s">
        <v>35</v>
      </c>
      <c r="B5" s="157"/>
      <c r="C5" s="157"/>
      <c r="D5" s="157"/>
      <c r="E5" s="157"/>
      <c r="F5" s="157"/>
      <c r="G5" s="157"/>
      <c r="H5" s="158"/>
      <c r="I5" s="24" t="s">
        <v>41</v>
      </c>
      <c r="J5" s="6"/>
    </row>
    <row r="6" spans="1:10" ht="51" customHeight="1">
      <c r="A6" s="20" t="s">
        <v>40</v>
      </c>
      <c r="B6" s="21" t="str">
        <f>IF(I6="",CONCATENATE("2000 - 3000 ","(Gallons)"),(IF(I6&gt;3000,CONCATENATE("2000 - 3000 ","(Gallons)"),IF(I6&lt;2000.1,"N/A",CONCATENATE("2000 - ",I6-1," ","(Gallons)")))))</f>
        <v>2000 - 3000 (Gallons)</v>
      </c>
      <c r="C6" s="22" t="str">
        <f>IF(I6="",CONCATENATE("3001 - 4000 ","(Gallons)"),(IF(I6&gt;4000,CONCATENATE("3001 - 4000 ","(Gallons)"),IF(I6&lt;3001.1,"N/A",CONCATENATE("3001 - ",I6-1," ","(Gallons)")))))</f>
        <v>3001 - 4000 (Gallons)</v>
      </c>
      <c r="D6" s="22" t="str">
        <f>IF(I6="",CONCATENATE("4001 - 5000 ","(Gallons)"),(IF(I6&gt;5000,CONCATENATE("4001 - 5000 ","(Gallons)"),IF(I6&lt;4001.1,"N/A",CONCATENATE("4001 - ",I6-1," ","(Gallons)")))))</f>
        <v>4001 - 5000 (Gallons)</v>
      </c>
      <c r="E6" s="22" t="str">
        <f>IF(I6="",CONCATENATE("5001 - 6000 ","(Gallons)"),(IF(I6&gt;6000,CONCATENATE("5001 - 6000 ","(Gallons)"),IF(I6&lt;5001.1,"N/A",CONCATENATE("5001 - ",I6-1," ","(Gallons)")))))</f>
        <v>5001 - 6000 (Gallons)</v>
      </c>
      <c r="F6" s="22" t="str">
        <f>IF(I6="",CONCATENATE("6001 - 7000 ","(Gallons)"),(IF(I6&gt;7000,CONCATENATE("6001 - 7000 ","(Gallons)"),IF(I6&lt;6001.1,"N/A",CONCATENATE("6001 - ",I6-1," ","(Gallons)")))))</f>
        <v>6001 - 7000 (Gallons)</v>
      </c>
      <c r="G6" s="22" t="str">
        <f>IF(I6="",CONCATENATE("7001 - 7999 ","(Gallons)"),IF(I6&lt;7001.1,"N/A",CONCATENATE("7001 - ",I6-1," ","(Gallons)")))</f>
        <v>7001 - 7999 (Gallons)</v>
      </c>
      <c r="H6" s="23" t="str">
        <f>IF(I6="","Full Load",IF(I6&lt;2000.1,"N/A",CONCATENATE("Full Load",":   ",I6," (Gallons)")))</f>
        <v>Full Load</v>
      </c>
      <c r="I6" s="25"/>
      <c r="J6" s="6"/>
    </row>
    <row r="7" spans="1:10" ht="15.75" customHeight="1">
      <c r="A7" s="11" t="s">
        <v>14</v>
      </c>
      <c r="B7" s="12"/>
      <c r="C7" s="12"/>
      <c r="D7" s="12"/>
      <c r="E7" s="12"/>
      <c r="F7" s="12"/>
      <c r="G7" s="12"/>
      <c r="H7" s="12"/>
      <c r="I7" s="159" t="s">
        <v>27</v>
      </c>
      <c r="J7" s="159"/>
    </row>
    <row r="8" spans="1:10" ht="15.75" customHeight="1">
      <c r="A8" s="11" t="s">
        <v>1</v>
      </c>
      <c r="B8" s="12"/>
      <c r="C8" s="12"/>
      <c r="D8" s="12"/>
      <c r="E8" s="12"/>
      <c r="F8" s="12"/>
      <c r="G8" s="12"/>
      <c r="H8" s="12"/>
      <c r="I8" s="159"/>
      <c r="J8" s="159"/>
    </row>
    <row r="9" spans="1:10" ht="15.75" customHeight="1">
      <c r="A9" s="11" t="s">
        <v>16</v>
      </c>
      <c r="B9" s="12"/>
      <c r="C9" s="12"/>
      <c r="D9" s="12"/>
      <c r="E9" s="12"/>
      <c r="F9" s="12"/>
      <c r="G9" s="12"/>
      <c r="H9" s="12"/>
      <c r="I9" s="159"/>
      <c r="J9" s="159"/>
    </row>
    <row r="10" spans="1:10" ht="15.75" customHeight="1">
      <c r="A10" s="11" t="s">
        <v>13</v>
      </c>
      <c r="B10" s="12"/>
      <c r="C10" s="12"/>
      <c r="D10" s="12"/>
      <c r="E10" s="12"/>
      <c r="F10" s="12"/>
      <c r="G10" s="12"/>
      <c r="H10" s="12"/>
      <c r="I10" s="159"/>
      <c r="J10" s="159"/>
    </row>
    <row r="11" spans="1:10" ht="15.75" customHeight="1">
      <c r="A11" s="11" t="s">
        <v>17</v>
      </c>
      <c r="B11" s="12"/>
      <c r="C11" s="12"/>
      <c r="D11" s="12"/>
      <c r="E11" s="12"/>
      <c r="F11" s="12"/>
      <c r="G11" s="12"/>
      <c r="H11" s="12"/>
      <c r="I11" s="159"/>
      <c r="J11" s="159"/>
    </row>
    <row r="12" spans="1:10" ht="15.75" customHeight="1">
      <c r="A12" s="11" t="s">
        <v>12</v>
      </c>
      <c r="B12" s="12"/>
      <c r="C12" s="12"/>
      <c r="D12" s="12"/>
      <c r="E12" s="12"/>
      <c r="F12" s="12"/>
      <c r="G12" s="12"/>
      <c r="H12" s="12"/>
      <c r="I12" s="159"/>
      <c r="J12" s="159"/>
    </row>
    <row r="13" spans="1:10" ht="15.75" customHeight="1">
      <c r="A13" s="11" t="s">
        <v>18</v>
      </c>
      <c r="B13" s="12"/>
      <c r="C13" s="12"/>
      <c r="D13" s="12"/>
      <c r="E13" s="12"/>
      <c r="F13" s="12"/>
      <c r="G13" s="12"/>
      <c r="H13" s="12"/>
      <c r="I13" s="159"/>
      <c r="J13" s="159"/>
    </row>
    <row r="14" spans="1:10" ht="15.75" customHeight="1">
      <c r="A14" s="11" t="s">
        <v>19</v>
      </c>
      <c r="B14" s="12"/>
      <c r="C14" s="12"/>
      <c r="D14" s="12"/>
      <c r="E14" s="12"/>
      <c r="F14" s="12"/>
      <c r="G14" s="12"/>
      <c r="H14" s="12"/>
      <c r="I14" s="159"/>
      <c r="J14" s="159"/>
    </row>
    <row r="15" spans="1:10" ht="15.75" customHeight="1">
      <c r="A15" s="11" t="s">
        <v>20</v>
      </c>
      <c r="B15" s="12"/>
      <c r="C15" s="12"/>
      <c r="D15" s="12"/>
      <c r="E15" s="12"/>
      <c r="F15" s="12"/>
      <c r="G15" s="12"/>
      <c r="H15" s="12"/>
      <c r="I15" s="159"/>
      <c r="J15" s="159"/>
    </row>
    <row r="16" spans="1:10" ht="15.75" customHeight="1">
      <c r="A16" s="11" t="s">
        <v>21</v>
      </c>
      <c r="B16" s="12"/>
      <c r="C16" s="12"/>
      <c r="D16" s="12"/>
      <c r="E16" s="12"/>
      <c r="F16" s="12"/>
      <c r="G16" s="12"/>
      <c r="H16" s="12"/>
      <c r="I16" s="159"/>
      <c r="J16" s="159"/>
    </row>
    <row r="17" spans="1:10" ht="15.75" customHeight="1">
      <c r="A17" s="11" t="s">
        <v>22</v>
      </c>
      <c r="B17" s="12"/>
      <c r="C17" s="12"/>
      <c r="D17" s="12"/>
      <c r="E17" s="12"/>
      <c r="F17" s="12"/>
      <c r="G17" s="12"/>
      <c r="H17" s="12"/>
      <c r="I17" s="159"/>
      <c r="J17" s="159"/>
    </row>
    <row r="18" spans="1:10" ht="15.75" customHeight="1">
      <c r="A18" s="11" t="s">
        <v>15</v>
      </c>
      <c r="B18" s="12"/>
      <c r="C18" s="12"/>
      <c r="D18" s="12"/>
      <c r="E18" s="12"/>
      <c r="F18" s="12"/>
      <c r="G18" s="12"/>
      <c r="H18" s="12"/>
      <c r="I18" s="159"/>
      <c r="J18" s="159"/>
    </row>
    <row r="19" spans="1:10" ht="63" customHeight="1">
      <c r="A19" s="160" t="s">
        <v>33</v>
      </c>
      <c r="B19" s="161"/>
      <c r="C19" s="161"/>
      <c r="D19" s="161"/>
      <c r="E19" s="161"/>
      <c r="F19" s="161"/>
      <c r="G19" s="161"/>
      <c r="H19" s="161"/>
      <c r="I19" s="161"/>
      <c r="J19" s="162"/>
    </row>
    <row r="20" spans="1:10" ht="19.5" customHeight="1">
      <c r="A20" s="109" t="s">
        <v>37</v>
      </c>
      <c r="B20" s="110"/>
      <c r="C20" s="110"/>
      <c r="D20" s="110"/>
      <c r="E20" s="110"/>
      <c r="F20" s="110"/>
      <c r="G20" s="110"/>
      <c r="H20" s="110"/>
      <c r="I20" s="110"/>
      <c r="J20" s="15"/>
    </row>
    <row r="21" spans="1:10" ht="19.5" customHeight="1">
      <c r="A21" s="125" t="s">
        <v>11</v>
      </c>
      <c r="B21" s="126"/>
      <c r="C21" s="163"/>
      <c r="D21" s="164"/>
      <c r="E21" s="164"/>
      <c r="F21" s="164"/>
      <c r="G21" s="164"/>
      <c r="H21" s="165"/>
      <c r="I21" s="148" t="s">
        <v>3</v>
      </c>
      <c r="J21" s="149"/>
    </row>
    <row r="22" spans="1:10" ht="19.5" customHeight="1">
      <c r="A22" s="125" t="s">
        <v>4</v>
      </c>
      <c r="B22" s="126"/>
      <c r="C22" s="163"/>
      <c r="D22" s="164"/>
      <c r="E22" s="164"/>
      <c r="F22" s="164"/>
      <c r="G22" s="164"/>
      <c r="H22" s="165"/>
      <c r="I22" s="148" t="s">
        <v>3</v>
      </c>
      <c r="J22" s="149"/>
    </row>
    <row r="23" spans="1:10" ht="19.5" customHeight="1">
      <c r="A23" s="109" t="s">
        <v>38</v>
      </c>
      <c r="B23" s="110"/>
      <c r="C23" s="110"/>
      <c r="D23" s="110"/>
      <c r="E23" s="110"/>
      <c r="F23" s="110"/>
      <c r="G23" s="110"/>
      <c r="H23" s="110"/>
      <c r="I23" s="110"/>
      <c r="J23" s="111"/>
    </row>
    <row r="24" spans="1:10" ht="19.5" customHeight="1">
      <c r="A24" s="130" t="s">
        <v>10</v>
      </c>
      <c r="B24" s="131"/>
      <c r="C24" s="163"/>
      <c r="D24" s="164"/>
      <c r="E24" s="164"/>
      <c r="F24" s="164"/>
      <c r="G24" s="164"/>
      <c r="H24" s="165"/>
      <c r="I24" s="132"/>
      <c r="J24" s="133"/>
    </row>
    <row r="25" spans="1:10" ht="19.5" customHeight="1">
      <c r="A25" s="125" t="s">
        <v>9</v>
      </c>
      <c r="B25" s="126"/>
      <c r="C25" s="163"/>
      <c r="D25" s="164"/>
      <c r="E25" s="164"/>
      <c r="F25" s="164"/>
      <c r="G25" s="164"/>
      <c r="H25" s="165"/>
      <c r="I25" s="148" t="s">
        <v>3</v>
      </c>
      <c r="J25" s="149"/>
    </row>
    <row r="26" spans="1:10" ht="19.5" customHeight="1">
      <c r="A26" s="125" t="s">
        <v>8</v>
      </c>
      <c r="B26" s="126"/>
      <c r="C26" s="163"/>
      <c r="D26" s="164"/>
      <c r="E26" s="164"/>
      <c r="F26" s="164"/>
      <c r="G26" s="164"/>
      <c r="H26" s="165"/>
      <c r="I26" s="148" t="s">
        <v>3</v>
      </c>
      <c r="J26" s="149"/>
    </row>
    <row r="27" spans="1:10" ht="39" customHeight="1">
      <c r="A27" s="138" t="s">
        <v>39</v>
      </c>
      <c r="B27" s="139"/>
      <c r="C27" s="139"/>
      <c r="D27" s="139"/>
      <c r="E27" s="139"/>
      <c r="F27" s="139"/>
      <c r="G27" s="139"/>
      <c r="H27" s="139"/>
      <c r="I27" s="167"/>
      <c r="J27" s="168"/>
    </row>
    <row r="28" spans="1:10" ht="19.5" customHeight="1">
      <c r="A28" s="13"/>
      <c r="B28" s="14"/>
      <c r="C28" s="14"/>
      <c r="D28" s="14"/>
      <c r="E28" s="14"/>
      <c r="F28" s="14"/>
      <c r="G28" s="14"/>
      <c r="H28" s="14"/>
      <c r="I28" s="14"/>
      <c r="J28" s="15"/>
    </row>
    <row r="29" spans="1:10" ht="19.5" customHeight="1">
      <c r="A29" s="106" t="s">
        <v>32</v>
      </c>
      <c r="B29" s="107"/>
      <c r="C29" s="107"/>
      <c r="D29" s="107"/>
      <c r="E29" s="107"/>
      <c r="F29" s="107"/>
      <c r="G29" s="107"/>
      <c r="H29" s="107"/>
      <c r="I29" s="107"/>
      <c r="J29" s="108"/>
    </row>
    <row r="30" spans="1:10" ht="36" customHeight="1">
      <c r="A30" s="16" t="s">
        <v>5</v>
      </c>
      <c r="B30" s="142" t="s">
        <v>25</v>
      </c>
      <c r="C30" s="143"/>
      <c r="D30" s="143"/>
      <c r="E30" s="143"/>
      <c r="F30" s="143"/>
      <c r="G30" s="150"/>
      <c r="H30" s="142" t="s">
        <v>6</v>
      </c>
      <c r="I30" s="143"/>
      <c r="J30" s="17" t="s">
        <v>7</v>
      </c>
    </row>
    <row r="31" spans="1:10" ht="19.5" customHeight="1">
      <c r="A31" s="18"/>
      <c r="B31" s="169"/>
      <c r="C31" s="170"/>
      <c r="D31" s="170"/>
      <c r="E31" s="170"/>
      <c r="F31" s="170"/>
      <c r="G31" s="171"/>
      <c r="H31" s="166"/>
      <c r="I31" s="166"/>
      <c r="J31" s="19"/>
    </row>
    <row r="32" spans="1:10" ht="19.5" customHeight="1">
      <c r="A32" s="18"/>
      <c r="B32" s="169"/>
      <c r="C32" s="170"/>
      <c r="D32" s="170"/>
      <c r="E32" s="170"/>
      <c r="F32" s="170"/>
      <c r="G32" s="171"/>
      <c r="H32" s="166"/>
      <c r="I32" s="166"/>
      <c r="J32" s="19"/>
    </row>
    <row r="33" spans="1:10" ht="19.5" customHeight="1">
      <c r="A33" s="18"/>
      <c r="B33" s="169"/>
      <c r="C33" s="170"/>
      <c r="D33" s="170"/>
      <c r="E33" s="170"/>
      <c r="F33" s="170"/>
      <c r="G33" s="171"/>
      <c r="H33" s="166"/>
      <c r="I33" s="166"/>
      <c r="J33" s="19"/>
    </row>
    <row r="34" spans="1:10" ht="18.75" customHeight="1" thickBot="1">
      <c r="A34" s="172"/>
      <c r="B34" s="173"/>
      <c r="C34" s="173"/>
      <c r="D34" s="173"/>
      <c r="E34" s="173"/>
      <c r="F34" s="173"/>
      <c r="G34" s="173"/>
      <c r="H34" s="173"/>
      <c r="I34" s="173"/>
      <c r="J34" s="174"/>
    </row>
    <row r="38" spans="11:12" ht="12.75">
      <c r="K38" s="1"/>
      <c r="L38" s="2"/>
    </row>
    <row r="39" spans="11:12" ht="12.75">
      <c r="K39" s="1"/>
      <c r="L39" s="1"/>
    </row>
    <row r="40" spans="11:12" ht="12.75">
      <c r="K40" s="147"/>
      <c r="L40" s="147"/>
    </row>
    <row r="41" spans="11:12" ht="12.75">
      <c r="K41" s="147"/>
      <c r="L41" s="147"/>
    </row>
    <row r="42" spans="11:12" ht="12.75">
      <c r="K42" s="1"/>
      <c r="L42" s="1"/>
    </row>
  </sheetData>
  <sheetProtection password="8457" sheet="1" selectLockedCells="1"/>
  <mergeCells count="38">
    <mergeCell ref="B33:G33"/>
    <mergeCell ref="H33:I33"/>
    <mergeCell ref="A34:J34"/>
    <mergeCell ref="K40:L40"/>
    <mergeCell ref="K41:L41"/>
    <mergeCell ref="B30:G30"/>
    <mergeCell ref="H30:I30"/>
    <mergeCell ref="B31:G31"/>
    <mergeCell ref="H31:I31"/>
    <mergeCell ref="B32:G32"/>
    <mergeCell ref="H32:I32"/>
    <mergeCell ref="A26:B26"/>
    <mergeCell ref="C26:H26"/>
    <mergeCell ref="I26:J26"/>
    <mergeCell ref="A27:H27"/>
    <mergeCell ref="I27:J27"/>
    <mergeCell ref="A29:J29"/>
    <mergeCell ref="A23:J23"/>
    <mergeCell ref="A24:B24"/>
    <mergeCell ref="C24:H24"/>
    <mergeCell ref="I24:J24"/>
    <mergeCell ref="A25:B25"/>
    <mergeCell ref="C25:H25"/>
    <mergeCell ref="I25:J25"/>
    <mergeCell ref="A19:J19"/>
    <mergeCell ref="A20:I20"/>
    <mergeCell ref="A21:B21"/>
    <mergeCell ref="C21:H21"/>
    <mergeCell ref="I21:J21"/>
    <mergeCell ref="A22:B22"/>
    <mergeCell ref="C22:H22"/>
    <mergeCell ref="I22:J22"/>
    <mergeCell ref="A1:J1"/>
    <mergeCell ref="B2:J2"/>
    <mergeCell ref="B3:J3"/>
    <mergeCell ref="A4:J4"/>
    <mergeCell ref="A5:H5"/>
    <mergeCell ref="I7:J18"/>
  </mergeCells>
  <conditionalFormatting sqref="I6">
    <cfRule type="containsBlanks" priority="1" dxfId="0">
      <formula>LEN(TRIM(I6))=0</formula>
    </cfRule>
  </conditionalFormatting>
  <dataValidations count="3">
    <dataValidation type="whole" operator="lessThan" allowBlank="1" showErrorMessage="1" promptTitle="OUT OF RANGE" prompt="Tanker value must be 7500 gallons or less" errorTitle="OUT OF RANGE" error="Tanker value must be 8000 gallons or less" sqref="I6">
      <formula1>8001</formula1>
    </dataValidation>
    <dataValidation operator="greaterThanOrEqual" allowBlank="1" showInputMessage="1" showErrorMessage="1" sqref="I7"/>
    <dataValidation type="decimal" operator="greaterThanOrEqual" allowBlank="1" showInputMessage="1" showErrorMessage="1" sqref="C7:H18 J5:J6">
      <formula1>0</formula1>
    </dataValidation>
  </dataValidations>
  <printOptions horizontalCentered="1"/>
  <pageMargins left="0.25" right="0.25" top="0.5" bottom="0.5" header="0" footer="0"/>
  <pageSetup horizontalDpi="1200" verticalDpi="1200" orientation="portrait" scale="49" r:id="rId1"/>
</worksheet>
</file>

<file path=xl/worksheets/sheet5.xml><?xml version="1.0" encoding="utf-8"?>
<worksheet xmlns="http://schemas.openxmlformats.org/spreadsheetml/2006/main" xmlns:r="http://schemas.openxmlformats.org/officeDocument/2006/relationships">
  <dimension ref="A1:L42"/>
  <sheetViews>
    <sheetView showGridLines="0" zoomScaleSheetLayoutView="85" zoomScalePageLayoutView="0" workbookViewId="0" topLeftCell="A1">
      <selection activeCell="J5" sqref="J5"/>
    </sheetView>
  </sheetViews>
  <sheetFormatPr defaultColWidth="9.140625" defaultRowHeight="12.75"/>
  <cols>
    <col min="1" max="1" width="30.28125" style="0" customWidth="1"/>
    <col min="2" max="7" width="12.7109375" style="0" customWidth="1"/>
    <col min="8" max="8" width="15.28125" style="0" customWidth="1"/>
    <col min="9" max="9" width="27.8515625" style="0" customWidth="1"/>
    <col min="10" max="10" width="21.57421875" style="0" customWidth="1"/>
    <col min="11" max="11" width="17.421875" style="0" customWidth="1"/>
    <col min="12" max="12" width="17.7109375" style="0" customWidth="1"/>
  </cols>
  <sheetData>
    <row r="1" spans="1:10" ht="18.75" customHeight="1">
      <c r="A1" s="100" t="str">
        <f>+'PRODUCT 1-TANKER CAPACITY 1'!A1:J1</f>
        <v>ITB 124-24  PNS / CLEAR ROADS Qualified Products List (QPL) Liquid Deicers, Inhibited Liquid CaCl and Inhibitor Materials    9/5/23</v>
      </c>
      <c r="B1" s="101"/>
      <c r="C1" s="101"/>
      <c r="D1" s="101"/>
      <c r="E1" s="101"/>
      <c r="F1" s="101"/>
      <c r="G1" s="101"/>
      <c r="H1" s="101"/>
      <c r="I1" s="101"/>
      <c r="J1" s="102"/>
    </row>
    <row r="2" spans="1:10" ht="26.25" customHeight="1">
      <c r="A2" s="4" t="s">
        <v>0</v>
      </c>
      <c r="B2" s="151" t="str">
        <f>IF('VENDOR INFO'!D2="Insert vendor name (Subsequent tabs will be populated.)","Enter Vendor Name on VENDOR INFO Tab",'VENDOR INFO'!D2)</f>
        <v>Enter Vendor Name on VENDOR INFO Tab</v>
      </c>
      <c r="C2" s="151"/>
      <c r="D2" s="151"/>
      <c r="E2" s="151"/>
      <c r="F2" s="151"/>
      <c r="G2" s="151"/>
      <c r="H2" s="151"/>
      <c r="I2" s="151"/>
      <c r="J2" s="152"/>
    </row>
    <row r="3" spans="1:10" ht="27" customHeight="1">
      <c r="A3" s="5" t="s">
        <v>26</v>
      </c>
      <c r="B3" s="151" t="str">
        <f>IF('VENDOR INFO'!D4="Insert PRODUCT name (Subsequent tabs will be populated.)","Enter PRODUCT Name on VENDOR INFO Tab",'VENDOR INFO'!D4)</f>
        <v>Enter PRODUCT Name on VENDOR INFO Tab</v>
      </c>
      <c r="C3" s="151"/>
      <c r="D3" s="151"/>
      <c r="E3" s="151"/>
      <c r="F3" s="151"/>
      <c r="G3" s="151"/>
      <c r="H3" s="151"/>
      <c r="I3" s="151"/>
      <c r="J3" s="152"/>
    </row>
    <row r="4" spans="1:10" ht="65.25" customHeight="1">
      <c r="A4" s="153" t="s">
        <v>34</v>
      </c>
      <c r="B4" s="154"/>
      <c r="C4" s="154"/>
      <c r="D4" s="154"/>
      <c r="E4" s="154"/>
      <c r="F4" s="154"/>
      <c r="G4" s="154"/>
      <c r="H4" s="154"/>
      <c r="I4" s="154"/>
      <c r="J4" s="155"/>
    </row>
    <row r="5" spans="1:10" ht="95.25" customHeight="1">
      <c r="A5" s="156" t="s">
        <v>35</v>
      </c>
      <c r="B5" s="157"/>
      <c r="C5" s="157"/>
      <c r="D5" s="157"/>
      <c r="E5" s="157"/>
      <c r="F5" s="157"/>
      <c r="G5" s="157"/>
      <c r="H5" s="158"/>
      <c r="I5" s="24" t="s">
        <v>41</v>
      </c>
      <c r="J5" s="6"/>
    </row>
    <row r="6" spans="1:10" ht="51" customHeight="1">
      <c r="A6" s="20" t="s">
        <v>40</v>
      </c>
      <c r="B6" s="21" t="str">
        <f>IF(I6="",CONCATENATE("2000 - 3000 ","(Gallons)"),(IF(I6&gt;3000,CONCATENATE("2000 - 3000 ","(Gallons)"),IF(I6&lt;2000.1,"N/A",CONCATENATE("2000 - ",I6-1," ","(Gallons)")))))</f>
        <v>2000 - 3000 (Gallons)</v>
      </c>
      <c r="C6" s="22" t="str">
        <f>IF(I6="",CONCATENATE("3001 - 4000 ","(Gallons)"),(IF(I6&gt;4000,CONCATENATE("3001 - 4000 ","(Gallons)"),IF(I6&lt;3001.1,"N/A",CONCATENATE("3001 - ",I6-1," ","(Gallons)")))))</f>
        <v>3001 - 4000 (Gallons)</v>
      </c>
      <c r="D6" s="22" t="str">
        <f>IF(I6="",CONCATENATE("4001 - 5000 ","(Gallons)"),(IF(I6&gt;5000,CONCATENATE("4001 - 5000 ","(Gallons)"),IF(I6&lt;4001.1,"N/A",CONCATENATE("4001 - ",I6-1," ","(Gallons)")))))</f>
        <v>4001 - 5000 (Gallons)</v>
      </c>
      <c r="E6" s="22" t="str">
        <f>IF(I6="",CONCATENATE("5001 - 6000 ","(Gallons)"),(IF(I6&gt;6000,CONCATENATE("5001 - 6000 ","(Gallons)"),IF(I6&lt;5001.1,"N/A",CONCATENATE("5001 - ",I6-1," ","(Gallons)")))))</f>
        <v>5001 - 6000 (Gallons)</v>
      </c>
      <c r="F6" s="22" t="str">
        <f>IF(I6="",CONCATENATE("6001 - 7000 ","(Gallons)"),(IF(I6&gt;7000,CONCATENATE("6001 - 7000 ","(Gallons)"),IF(I6&lt;6001.1,"N/A",CONCATENATE("6001 - ",I6-1," ","(Gallons)")))))</f>
        <v>6001 - 7000 (Gallons)</v>
      </c>
      <c r="G6" s="22" t="str">
        <f>IF(I6="",CONCATENATE("7001 - 7999 ","(Gallons)"),IF(I6&lt;7001.1,"N/A",CONCATENATE("7001 - ",I6-1," ","(Gallons)")))</f>
        <v>7001 - 7999 (Gallons)</v>
      </c>
      <c r="H6" s="23" t="str">
        <f>IF(I6="","Full Load",IF(I6&lt;2000.1,"N/A",CONCATENATE("Full Load",":   ",I6," (Gallons)")))</f>
        <v>Full Load</v>
      </c>
      <c r="I6" s="25"/>
      <c r="J6" s="6"/>
    </row>
    <row r="7" spans="1:10" ht="15.75" customHeight="1">
      <c r="A7" s="11" t="s">
        <v>14</v>
      </c>
      <c r="B7" s="12"/>
      <c r="C7" s="12"/>
      <c r="D7" s="12"/>
      <c r="E7" s="12"/>
      <c r="F7" s="12"/>
      <c r="G7" s="12"/>
      <c r="H7" s="12"/>
      <c r="I7" s="159" t="s">
        <v>27</v>
      </c>
      <c r="J7" s="159"/>
    </row>
    <row r="8" spans="1:10" ht="15.75" customHeight="1">
      <c r="A8" s="11" t="s">
        <v>1</v>
      </c>
      <c r="B8" s="12"/>
      <c r="C8" s="12"/>
      <c r="D8" s="12"/>
      <c r="E8" s="12"/>
      <c r="F8" s="12"/>
      <c r="G8" s="12"/>
      <c r="H8" s="12"/>
      <c r="I8" s="159"/>
      <c r="J8" s="159"/>
    </row>
    <row r="9" spans="1:10" ht="15.75" customHeight="1">
      <c r="A9" s="11" t="s">
        <v>16</v>
      </c>
      <c r="B9" s="12"/>
      <c r="C9" s="12"/>
      <c r="D9" s="12"/>
      <c r="E9" s="12"/>
      <c r="F9" s="12"/>
      <c r="G9" s="12"/>
      <c r="H9" s="12"/>
      <c r="I9" s="159"/>
      <c r="J9" s="159"/>
    </row>
    <row r="10" spans="1:10" ht="15.75" customHeight="1">
      <c r="A10" s="11" t="s">
        <v>13</v>
      </c>
      <c r="B10" s="12"/>
      <c r="C10" s="12"/>
      <c r="D10" s="12"/>
      <c r="E10" s="12"/>
      <c r="F10" s="12"/>
      <c r="G10" s="12"/>
      <c r="H10" s="12"/>
      <c r="I10" s="159"/>
      <c r="J10" s="159"/>
    </row>
    <row r="11" spans="1:10" ht="15.75" customHeight="1">
      <c r="A11" s="11" t="s">
        <v>17</v>
      </c>
      <c r="B11" s="12"/>
      <c r="C11" s="12"/>
      <c r="D11" s="12"/>
      <c r="E11" s="12"/>
      <c r="F11" s="12"/>
      <c r="G11" s="12"/>
      <c r="H11" s="12"/>
      <c r="I11" s="159"/>
      <c r="J11" s="159"/>
    </row>
    <row r="12" spans="1:10" ht="15.75" customHeight="1">
      <c r="A12" s="11" t="s">
        <v>12</v>
      </c>
      <c r="B12" s="12"/>
      <c r="C12" s="12"/>
      <c r="D12" s="12"/>
      <c r="E12" s="12"/>
      <c r="F12" s="12"/>
      <c r="G12" s="12"/>
      <c r="H12" s="12"/>
      <c r="I12" s="159"/>
      <c r="J12" s="159"/>
    </row>
    <row r="13" spans="1:10" ht="15.75" customHeight="1">
      <c r="A13" s="11" t="s">
        <v>18</v>
      </c>
      <c r="B13" s="12"/>
      <c r="C13" s="12"/>
      <c r="D13" s="12"/>
      <c r="E13" s="12"/>
      <c r="F13" s="12"/>
      <c r="G13" s="12"/>
      <c r="H13" s="12"/>
      <c r="I13" s="159"/>
      <c r="J13" s="159"/>
    </row>
    <row r="14" spans="1:10" ht="15.75" customHeight="1">
      <c r="A14" s="11" t="s">
        <v>19</v>
      </c>
      <c r="B14" s="12"/>
      <c r="C14" s="12"/>
      <c r="D14" s="12"/>
      <c r="E14" s="12"/>
      <c r="F14" s="12"/>
      <c r="G14" s="12"/>
      <c r="H14" s="12"/>
      <c r="I14" s="159"/>
      <c r="J14" s="159"/>
    </row>
    <row r="15" spans="1:10" ht="15.75" customHeight="1">
      <c r="A15" s="11" t="s">
        <v>20</v>
      </c>
      <c r="B15" s="12"/>
      <c r="C15" s="12"/>
      <c r="D15" s="12"/>
      <c r="E15" s="12"/>
      <c r="F15" s="12"/>
      <c r="G15" s="12"/>
      <c r="H15" s="12"/>
      <c r="I15" s="159"/>
      <c r="J15" s="159"/>
    </row>
    <row r="16" spans="1:10" ht="15.75" customHeight="1">
      <c r="A16" s="11" t="s">
        <v>21</v>
      </c>
      <c r="B16" s="12"/>
      <c r="C16" s="12"/>
      <c r="D16" s="12"/>
      <c r="E16" s="12"/>
      <c r="F16" s="12"/>
      <c r="G16" s="12"/>
      <c r="H16" s="12"/>
      <c r="I16" s="159"/>
      <c r="J16" s="159"/>
    </row>
    <row r="17" spans="1:10" ht="15.75" customHeight="1">
      <c r="A17" s="11" t="s">
        <v>22</v>
      </c>
      <c r="B17" s="12"/>
      <c r="C17" s="12"/>
      <c r="D17" s="12"/>
      <c r="E17" s="12"/>
      <c r="F17" s="12"/>
      <c r="G17" s="12"/>
      <c r="H17" s="12"/>
      <c r="I17" s="159"/>
      <c r="J17" s="159"/>
    </row>
    <row r="18" spans="1:10" ht="15.75" customHeight="1">
      <c r="A18" s="11" t="s">
        <v>15</v>
      </c>
      <c r="B18" s="12"/>
      <c r="C18" s="12"/>
      <c r="D18" s="12"/>
      <c r="E18" s="12"/>
      <c r="F18" s="12"/>
      <c r="G18" s="12"/>
      <c r="H18" s="12"/>
      <c r="I18" s="159"/>
      <c r="J18" s="159"/>
    </row>
    <row r="19" spans="1:10" ht="63" customHeight="1">
      <c r="A19" s="160" t="s">
        <v>33</v>
      </c>
      <c r="B19" s="161"/>
      <c r="C19" s="161"/>
      <c r="D19" s="161"/>
      <c r="E19" s="161"/>
      <c r="F19" s="161"/>
      <c r="G19" s="161"/>
      <c r="H19" s="161"/>
      <c r="I19" s="161"/>
      <c r="J19" s="162"/>
    </row>
    <row r="20" spans="1:10" ht="19.5" customHeight="1">
      <c r="A20" s="109" t="s">
        <v>37</v>
      </c>
      <c r="B20" s="110"/>
      <c r="C20" s="110"/>
      <c r="D20" s="110"/>
      <c r="E20" s="110"/>
      <c r="F20" s="110"/>
      <c r="G20" s="110"/>
      <c r="H20" s="110"/>
      <c r="I20" s="110"/>
      <c r="J20" s="15"/>
    </row>
    <row r="21" spans="1:10" ht="19.5" customHeight="1">
      <c r="A21" s="125" t="s">
        <v>11</v>
      </c>
      <c r="B21" s="126"/>
      <c r="C21" s="163"/>
      <c r="D21" s="164"/>
      <c r="E21" s="164"/>
      <c r="F21" s="164"/>
      <c r="G21" s="164"/>
      <c r="H21" s="165"/>
      <c r="I21" s="148" t="s">
        <v>3</v>
      </c>
      <c r="J21" s="149"/>
    </row>
    <row r="22" spans="1:10" ht="19.5" customHeight="1">
      <c r="A22" s="125" t="s">
        <v>4</v>
      </c>
      <c r="B22" s="126"/>
      <c r="C22" s="163"/>
      <c r="D22" s="164"/>
      <c r="E22" s="164"/>
      <c r="F22" s="164"/>
      <c r="G22" s="164"/>
      <c r="H22" s="165"/>
      <c r="I22" s="148" t="s">
        <v>3</v>
      </c>
      <c r="J22" s="149"/>
    </row>
    <row r="23" spans="1:10" ht="19.5" customHeight="1">
      <c r="A23" s="109" t="s">
        <v>38</v>
      </c>
      <c r="B23" s="110"/>
      <c r="C23" s="110"/>
      <c r="D23" s="110"/>
      <c r="E23" s="110"/>
      <c r="F23" s="110"/>
      <c r="G23" s="110"/>
      <c r="H23" s="110"/>
      <c r="I23" s="110"/>
      <c r="J23" s="111"/>
    </row>
    <row r="24" spans="1:10" ht="19.5" customHeight="1">
      <c r="A24" s="130" t="s">
        <v>10</v>
      </c>
      <c r="B24" s="131"/>
      <c r="C24" s="163"/>
      <c r="D24" s="164"/>
      <c r="E24" s="164"/>
      <c r="F24" s="164"/>
      <c r="G24" s="164"/>
      <c r="H24" s="165"/>
      <c r="I24" s="132"/>
      <c r="J24" s="133"/>
    </row>
    <row r="25" spans="1:10" ht="19.5" customHeight="1">
      <c r="A25" s="125" t="s">
        <v>9</v>
      </c>
      <c r="B25" s="126"/>
      <c r="C25" s="163"/>
      <c r="D25" s="164"/>
      <c r="E25" s="164"/>
      <c r="F25" s="164"/>
      <c r="G25" s="164"/>
      <c r="H25" s="165"/>
      <c r="I25" s="148" t="s">
        <v>3</v>
      </c>
      <c r="J25" s="149"/>
    </row>
    <row r="26" spans="1:10" ht="19.5" customHeight="1">
      <c r="A26" s="125" t="s">
        <v>8</v>
      </c>
      <c r="B26" s="126"/>
      <c r="C26" s="163"/>
      <c r="D26" s="164"/>
      <c r="E26" s="164"/>
      <c r="F26" s="164"/>
      <c r="G26" s="164"/>
      <c r="H26" s="165"/>
      <c r="I26" s="148" t="s">
        <v>3</v>
      </c>
      <c r="J26" s="149"/>
    </row>
    <row r="27" spans="1:10" ht="39" customHeight="1">
      <c r="A27" s="138" t="s">
        <v>39</v>
      </c>
      <c r="B27" s="139"/>
      <c r="C27" s="139"/>
      <c r="D27" s="139"/>
      <c r="E27" s="139"/>
      <c r="F27" s="139"/>
      <c r="G27" s="139"/>
      <c r="H27" s="139"/>
      <c r="I27" s="167"/>
      <c r="J27" s="168"/>
    </row>
    <row r="28" spans="1:10" ht="19.5" customHeight="1">
      <c r="A28" s="13"/>
      <c r="B28" s="14"/>
      <c r="C28" s="14"/>
      <c r="D28" s="14"/>
      <c r="E28" s="14"/>
      <c r="F28" s="14"/>
      <c r="G28" s="14"/>
      <c r="H28" s="14"/>
      <c r="I28" s="14"/>
      <c r="J28" s="15"/>
    </row>
    <row r="29" spans="1:10" ht="19.5" customHeight="1">
      <c r="A29" s="106" t="s">
        <v>32</v>
      </c>
      <c r="B29" s="107"/>
      <c r="C29" s="107"/>
      <c r="D29" s="107"/>
      <c r="E29" s="107"/>
      <c r="F29" s="107"/>
      <c r="G29" s="107"/>
      <c r="H29" s="107"/>
      <c r="I29" s="107"/>
      <c r="J29" s="108"/>
    </row>
    <row r="30" spans="1:10" ht="36" customHeight="1">
      <c r="A30" s="16" t="s">
        <v>5</v>
      </c>
      <c r="B30" s="142" t="s">
        <v>25</v>
      </c>
      <c r="C30" s="143"/>
      <c r="D30" s="143"/>
      <c r="E30" s="143"/>
      <c r="F30" s="143"/>
      <c r="G30" s="150"/>
      <c r="H30" s="142" t="s">
        <v>6</v>
      </c>
      <c r="I30" s="143"/>
      <c r="J30" s="17" t="s">
        <v>7</v>
      </c>
    </row>
    <row r="31" spans="1:10" ht="19.5" customHeight="1">
      <c r="A31" s="18"/>
      <c r="B31" s="169"/>
      <c r="C31" s="170"/>
      <c r="D31" s="170"/>
      <c r="E31" s="170"/>
      <c r="F31" s="170"/>
      <c r="G31" s="171"/>
      <c r="H31" s="166"/>
      <c r="I31" s="166"/>
      <c r="J31" s="19"/>
    </row>
    <row r="32" spans="1:10" ht="19.5" customHeight="1">
      <c r="A32" s="18"/>
      <c r="B32" s="169"/>
      <c r="C32" s="170"/>
      <c r="D32" s="170"/>
      <c r="E32" s="170"/>
      <c r="F32" s="170"/>
      <c r="G32" s="171"/>
      <c r="H32" s="166"/>
      <c r="I32" s="166"/>
      <c r="J32" s="19"/>
    </row>
    <row r="33" spans="1:10" ht="19.5" customHeight="1">
      <c r="A33" s="18"/>
      <c r="B33" s="169"/>
      <c r="C33" s="170"/>
      <c r="D33" s="170"/>
      <c r="E33" s="170"/>
      <c r="F33" s="170"/>
      <c r="G33" s="171"/>
      <c r="H33" s="166"/>
      <c r="I33" s="166"/>
      <c r="J33" s="19"/>
    </row>
    <row r="34" spans="1:10" ht="18.75" customHeight="1" thickBot="1">
      <c r="A34" s="172"/>
      <c r="B34" s="173"/>
      <c r="C34" s="173"/>
      <c r="D34" s="173"/>
      <c r="E34" s="173"/>
      <c r="F34" s="173"/>
      <c r="G34" s="173"/>
      <c r="H34" s="173"/>
      <c r="I34" s="173"/>
      <c r="J34" s="174"/>
    </row>
    <row r="38" spans="11:12" ht="12.75">
      <c r="K38" s="1"/>
      <c r="L38" s="2"/>
    </row>
    <row r="39" spans="11:12" ht="12.75">
      <c r="K39" s="1"/>
      <c r="L39" s="1"/>
    </row>
    <row r="40" spans="11:12" ht="12.75">
      <c r="K40" s="147"/>
      <c r="L40" s="147"/>
    </row>
    <row r="41" spans="11:12" ht="12.75">
      <c r="K41" s="147"/>
      <c r="L41" s="147"/>
    </row>
    <row r="42" spans="11:12" ht="12.75">
      <c r="K42" s="1"/>
      <c r="L42" s="1"/>
    </row>
  </sheetData>
  <sheetProtection password="8457" sheet="1" selectLockedCells="1"/>
  <mergeCells count="38">
    <mergeCell ref="B33:G33"/>
    <mergeCell ref="H33:I33"/>
    <mergeCell ref="A34:J34"/>
    <mergeCell ref="K40:L40"/>
    <mergeCell ref="K41:L41"/>
    <mergeCell ref="B30:G30"/>
    <mergeCell ref="H30:I30"/>
    <mergeCell ref="B31:G31"/>
    <mergeCell ref="H31:I31"/>
    <mergeCell ref="B32:G32"/>
    <mergeCell ref="H32:I32"/>
    <mergeCell ref="A26:B26"/>
    <mergeCell ref="C26:H26"/>
    <mergeCell ref="I26:J26"/>
    <mergeCell ref="A27:H27"/>
    <mergeCell ref="I27:J27"/>
    <mergeCell ref="A29:J29"/>
    <mergeCell ref="A23:J23"/>
    <mergeCell ref="A24:B24"/>
    <mergeCell ref="C24:H24"/>
    <mergeCell ref="I24:J24"/>
    <mergeCell ref="A25:B25"/>
    <mergeCell ref="C25:H25"/>
    <mergeCell ref="I25:J25"/>
    <mergeCell ref="A19:J19"/>
    <mergeCell ref="A20:I20"/>
    <mergeCell ref="A21:B21"/>
    <mergeCell ref="C21:H21"/>
    <mergeCell ref="I21:J21"/>
    <mergeCell ref="A22:B22"/>
    <mergeCell ref="C22:H22"/>
    <mergeCell ref="I22:J22"/>
    <mergeCell ref="A1:J1"/>
    <mergeCell ref="B2:J2"/>
    <mergeCell ref="B3:J3"/>
    <mergeCell ref="A4:J4"/>
    <mergeCell ref="A5:H5"/>
    <mergeCell ref="I7:J18"/>
  </mergeCells>
  <conditionalFormatting sqref="I6">
    <cfRule type="containsBlanks" priority="1" dxfId="0">
      <formula>LEN(TRIM(I6))=0</formula>
    </cfRule>
  </conditionalFormatting>
  <dataValidations count="3">
    <dataValidation type="whole" operator="lessThan" allowBlank="1" showErrorMessage="1" promptTitle="OUT OF RANGE" prompt="Tanker value must be 7500 gallons or less" errorTitle="OUT OF RANGE" error="Tanker value must be 8000 gallons or less" sqref="I6">
      <formula1>8001</formula1>
    </dataValidation>
    <dataValidation operator="greaterThanOrEqual" allowBlank="1" showInputMessage="1" showErrorMessage="1" sqref="I7"/>
    <dataValidation type="decimal" operator="greaterThanOrEqual" allowBlank="1" showInputMessage="1" showErrorMessage="1" sqref="C7:H18 J5:J6">
      <formula1>0</formula1>
    </dataValidation>
  </dataValidations>
  <printOptions horizontalCentered="1"/>
  <pageMargins left="0.25" right="0.25" top="0.5" bottom="0.5" header="0" footer="0"/>
  <pageSetup horizontalDpi="1200" verticalDpi="1200" orientation="portrait" scale="49" r:id="rId1"/>
</worksheet>
</file>

<file path=xl/worksheets/sheet6.xml><?xml version="1.0" encoding="utf-8"?>
<worksheet xmlns="http://schemas.openxmlformats.org/spreadsheetml/2006/main" xmlns:r="http://schemas.openxmlformats.org/officeDocument/2006/relationships">
  <dimension ref="A1:L42"/>
  <sheetViews>
    <sheetView showGridLines="0" zoomScaleSheetLayoutView="85" zoomScalePageLayoutView="0" workbookViewId="0" topLeftCell="A1">
      <selection activeCell="J5" sqref="J5"/>
    </sheetView>
  </sheetViews>
  <sheetFormatPr defaultColWidth="9.140625" defaultRowHeight="12.75"/>
  <cols>
    <col min="1" max="1" width="30.28125" style="0" customWidth="1"/>
    <col min="2" max="7" width="12.7109375" style="0" customWidth="1"/>
    <col min="8" max="8" width="15.28125" style="0" customWidth="1"/>
    <col min="9" max="9" width="27.8515625" style="0" customWidth="1"/>
    <col min="10" max="10" width="21.57421875" style="0" customWidth="1"/>
    <col min="11" max="11" width="17.421875" style="0" customWidth="1"/>
    <col min="12" max="12" width="17.7109375" style="0" customWidth="1"/>
  </cols>
  <sheetData>
    <row r="1" spans="1:10" ht="18.75" customHeight="1">
      <c r="A1" s="100" t="str">
        <f>+'PRODUCT 1-TANKER CAPACITY 1'!A1:J1</f>
        <v>ITB 124-24  PNS / CLEAR ROADS Qualified Products List (QPL) Liquid Deicers, Inhibited Liquid CaCl and Inhibitor Materials    9/5/23</v>
      </c>
      <c r="B1" s="101"/>
      <c r="C1" s="101"/>
      <c r="D1" s="101"/>
      <c r="E1" s="101"/>
      <c r="F1" s="101"/>
      <c r="G1" s="101"/>
      <c r="H1" s="101"/>
      <c r="I1" s="101"/>
      <c r="J1" s="102"/>
    </row>
    <row r="2" spans="1:10" ht="26.25" customHeight="1">
      <c r="A2" s="4" t="s">
        <v>0</v>
      </c>
      <c r="B2" s="151" t="str">
        <f>IF('VENDOR INFO'!D2="Insert vendor name (Subsequent tabs will be populated.)","Enter Vendor Name on VENDOR INFO Tab",'VENDOR INFO'!D2)</f>
        <v>Enter Vendor Name on VENDOR INFO Tab</v>
      </c>
      <c r="C2" s="151"/>
      <c r="D2" s="151"/>
      <c r="E2" s="151"/>
      <c r="F2" s="151"/>
      <c r="G2" s="151"/>
      <c r="H2" s="151"/>
      <c r="I2" s="151"/>
      <c r="J2" s="152"/>
    </row>
    <row r="3" spans="1:10" ht="27" customHeight="1">
      <c r="A3" s="5" t="s">
        <v>26</v>
      </c>
      <c r="B3" s="151" t="str">
        <f>IF('VENDOR INFO'!D4="Insert PRODUCT name (Subsequent tabs will be populated.)","Enter PRODUCT Name on VENDOR INFO Tab",'VENDOR INFO'!D4)</f>
        <v>Enter PRODUCT Name on VENDOR INFO Tab</v>
      </c>
      <c r="C3" s="151"/>
      <c r="D3" s="151"/>
      <c r="E3" s="151"/>
      <c r="F3" s="151"/>
      <c r="G3" s="151"/>
      <c r="H3" s="151"/>
      <c r="I3" s="151"/>
      <c r="J3" s="152"/>
    </row>
    <row r="4" spans="1:10" ht="65.25" customHeight="1">
      <c r="A4" s="153" t="s">
        <v>34</v>
      </c>
      <c r="B4" s="154"/>
      <c r="C4" s="154"/>
      <c r="D4" s="154"/>
      <c r="E4" s="154"/>
      <c r="F4" s="154"/>
      <c r="G4" s="154"/>
      <c r="H4" s="154"/>
      <c r="I4" s="154"/>
      <c r="J4" s="155"/>
    </row>
    <row r="5" spans="1:10" ht="95.25" customHeight="1">
      <c r="A5" s="156" t="s">
        <v>35</v>
      </c>
      <c r="B5" s="157"/>
      <c r="C5" s="157"/>
      <c r="D5" s="157"/>
      <c r="E5" s="157"/>
      <c r="F5" s="157"/>
      <c r="G5" s="157"/>
      <c r="H5" s="158"/>
      <c r="I5" s="24" t="s">
        <v>41</v>
      </c>
      <c r="J5" s="6"/>
    </row>
    <row r="6" spans="1:10" ht="51" customHeight="1">
      <c r="A6" s="20" t="s">
        <v>40</v>
      </c>
      <c r="B6" s="21" t="str">
        <f>IF(I6="",CONCATENATE("2000 - 3000 ","(Gallons)"),(IF(I6&gt;3000,CONCATENATE("2000 - 3000 ","(Gallons)"),IF(I6&lt;2000.1,"N/A",CONCATENATE("2000 - ",I6-1," ","(Gallons)")))))</f>
        <v>2000 - 3000 (Gallons)</v>
      </c>
      <c r="C6" s="22" t="str">
        <f>IF(I6="",CONCATENATE("3001 - 4000 ","(Gallons)"),(IF(I6&gt;4000,CONCATENATE("3001 - 4000 ","(Gallons)"),IF(I6&lt;3001.1,"N/A",CONCATENATE("3001 - ",I6-1," ","(Gallons)")))))</f>
        <v>3001 - 4000 (Gallons)</v>
      </c>
      <c r="D6" s="22" t="str">
        <f>IF(I6="",CONCATENATE("4001 - 5000 ","(Gallons)"),(IF(I6&gt;5000,CONCATENATE("4001 - 5000 ","(Gallons)"),IF(I6&lt;4001.1,"N/A",CONCATENATE("4001 - ",I6-1," ","(Gallons)")))))</f>
        <v>4001 - 5000 (Gallons)</v>
      </c>
      <c r="E6" s="22" t="str">
        <f>IF(I6="",CONCATENATE("5001 - 6000 ","(Gallons)"),(IF(I6&gt;6000,CONCATENATE("5001 - 6000 ","(Gallons)"),IF(I6&lt;5001.1,"N/A",CONCATENATE("5001 - ",I6-1," ","(Gallons)")))))</f>
        <v>5001 - 6000 (Gallons)</v>
      </c>
      <c r="F6" s="22" t="str">
        <f>IF(I6="",CONCATENATE("6001 - 7000 ","(Gallons)"),(IF(I6&gt;7000,CONCATENATE("6001 - 7000 ","(Gallons)"),IF(I6&lt;6001.1,"N/A",CONCATENATE("6001 - ",I6-1," ","(Gallons)")))))</f>
        <v>6001 - 7000 (Gallons)</v>
      </c>
      <c r="G6" s="22" t="str">
        <f>IF(I6="",CONCATENATE("7001 - 7999 ","(Gallons)"),IF(I6&lt;7001.1,"N/A",CONCATENATE("7001 - ",I6-1," ","(Gallons)")))</f>
        <v>7001 - 7999 (Gallons)</v>
      </c>
      <c r="H6" s="23" t="str">
        <f>IF(I6="","Full Load",IF(I6&lt;2000.1,"N/A",CONCATENATE("Full Load",":   ",I6," (Gallons)")))</f>
        <v>Full Load</v>
      </c>
      <c r="I6" s="25"/>
      <c r="J6" s="6"/>
    </row>
    <row r="7" spans="1:10" ht="15.75" customHeight="1">
      <c r="A7" s="11" t="s">
        <v>14</v>
      </c>
      <c r="B7" s="12"/>
      <c r="C7" s="12"/>
      <c r="D7" s="12"/>
      <c r="E7" s="12"/>
      <c r="F7" s="12"/>
      <c r="G7" s="12"/>
      <c r="H7" s="12"/>
      <c r="I7" s="159" t="s">
        <v>27</v>
      </c>
      <c r="J7" s="159"/>
    </row>
    <row r="8" spans="1:10" ht="15.75" customHeight="1">
      <c r="A8" s="11" t="s">
        <v>1</v>
      </c>
      <c r="B8" s="12"/>
      <c r="C8" s="12"/>
      <c r="D8" s="12"/>
      <c r="E8" s="12"/>
      <c r="F8" s="12"/>
      <c r="G8" s="12"/>
      <c r="H8" s="12"/>
      <c r="I8" s="159"/>
      <c r="J8" s="159"/>
    </row>
    <row r="9" spans="1:10" ht="15.75" customHeight="1">
      <c r="A9" s="11" t="s">
        <v>16</v>
      </c>
      <c r="B9" s="12"/>
      <c r="C9" s="12"/>
      <c r="D9" s="12"/>
      <c r="E9" s="12"/>
      <c r="F9" s="12"/>
      <c r="G9" s="12"/>
      <c r="H9" s="12"/>
      <c r="I9" s="159"/>
      <c r="J9" s="159"/>
    </row>
    <row r="10" spans="1:10" ht="15.75" customHeight="1">
      <c r="A10" s="11" t="s">
        <v>13</v>
      </c>
      <c r="B10" s="12"/>
      <c r="C10" s="12"/>
      <c r="D10" s="12"/>
      <c r="E10" s="12"/>
      <c r="F10" s="12"/>
      <c r="G10" s="12"/>
      <c r="H10" s="12"/>
      <c r="I10" s="159"/>
      <c r="J10" s="159"/>
    </row>
    <row r="11" spans="1:10" ht="15.75" customHeight="1">
      <c r="A11" s="11" t="s">
        <v>17</v>
      </c>
      <c r="B11" s="12"/>
      <c r="C11" s="12"/>
      <c r="D11" s="12"/>
      <c r="E11" s="12"/>
      <c r="F11" s="12"/>
      <c r="G11" s="12"/>
      <c r="H11" s="12"/>
      <c r="I11" s="159"/>
      <c r="J11" s="159"/>
    </row>
    <row r="12" spans="1:10" ht="15.75" customHeight="1">
      <c r="A12" s="11" t="s">
        <v>12</v>
      </c>
      <c r="B12" s="12"/>
      <c r="C12" s="12"/>
      <c r="D12" s="12"/>
      <c r="E12" s="12"/>
      <c r="F12" s="12"/>
      <c r="G12" s="12"/>
      <c r="H12" s="12"/>
      <c r="I12" s="159"/>
      <c r="J12" s="159"/>
    </row>
    <row r="13" spans="1:10" ht="15.75" customHeight="1">
      <c r="A13" s="11" t="s">
        <v>18</v>
      </c>
      <c r="B13" s="12"/>
      <c r="C13" s="12"/>
      <c r="D13" s="12"/>
      <c r="E13" s="12"/>
      <c r="F13" s="12"/>
      <c r="G13" s="12"/>
      <c r="H13" s="12"/>
      <c r="I13" s="159"/>
      <c r="J13" s="159"/>
    </row>
    <row r="14" spans="1:10" ht="15.75" customHeight="1">
      <c r="A14" s="11" t="s">
        <v>19</v>
      </c>
      <c r="B14" s="12"/>
      <c r="C14" s="12"/>
      <c r="D14" s="12"/>
      <c r="E14" s="12"/>
      <c r="F14" s="12"/>
      <c r="G14" s="12"/>
      <c r="H14" s="12"/>
      <c r="I14" s="159"/>
      <c r="J14" s="159"/>
    </row>
    <row r="15" spans="1:10" ht="15.75" customHeight="1">
      <c r="A15" s="11" t="s">
        <v>20</v>
      </c>
      <c r="B15" s="12"/>
      <c r="C15" s="12"/>
      <c r="D15" s="12"/>
      <c r="E15" s="12"/>
      <c r="F15" s="12"/>
      <c r="G15" s="12"/>
      <c r="H15" s="12"/>
      <c r="I15" s="159"/>
      <c r="J15" s="159"/>
    </row>
    <row r="16" spans="1:10" ht="15.75" customHeight="1">
      <c r="A16" s="11" t="s">
        <v>21</v>
      </c>
      <c r="B16" s="12"/>
      <c r="C16" s="12"/>
      <c r="D16" s="12"/>
      <c r="E16" s="12"/>
      <c r="F16" s="12"/>
      <c r="G16" s="12"/>
      <c r="H16" s="12"/>
      <c r="I16" s="159"/>
      <c r="J16" s="159"/>
    </row>
    <row r="17" spans="1:10" ht="15.75" customHeight="1">
      <c r="A17" s="11" t="s">
        <v>22</v>
      </c>
      <c r="B17" s="12"/>
      <c r="C17" s="12"/>
      <c r="D17" s="12"/>
      <c r="E17" s="12"/>
      <c r="F17" s="12"/>
      <c r="G17" s="12"/>
      <c r="H17" s="12"/>
      <c r="I17" s="159"/>
      <c r="J17" s="159"/>
    </row>
    <row r="18" spans="1:10" ht="15.75" customHeight="1">
      <c r="A18" s="11" t="s">
        <v>15</v>
      </c>
      <c r="B18" s="12"/>
      <c r="C18" s="12"/>
      <c r="D18" s="12"/>
      <c r="E18" s="12"/>
      <c r="F18" s="12"/>
      <c r="G18" s="12"/>
      <c r="H18" s="12"/>
      <c r="I18" s="159"/>
      <c r="J18" s="159"/>
    </row>
    <row r="19" spans="1:10" ht="63" customHeight="1">
      <c r="A19" s="160" t="s">
        <v>33</v>
      </c>
      <c r="B19" s="161"/>
      <c r="C19" s="161"/>
      <c r="D19" s="161"/>
      <c r="E19" s="161"/>
      <c r="F19" s="161"/>
      <c r="G19" s="161"/>
      <c r="H19" s="161"/>
      <c r="I19" s="161"/>
      <c r="J19" s="162"/>
    </row>
    <row r="20" spans="1:10" ht="19.5" customHeight="1">
      <c r="A20" s="109" t="s">
        <v>37</v>
      </c>
      <c r="B20" s="110"/>
      <c r="C20" s="110"/>
      <c r="D20" s="110"/>
      <c r="E20" s="110"/>
      <c r="F20" s="110"/>
      <c r="G20" s="110"/>
      <c r="H20" s="110"/>
      <c r="I20" s="110"/>
      <c r="J20" s="15"/>
    </row>
    <row r="21" spans="1:10" ht="19.5" customHeight="1">
      <c r="A21" s="125" t="s">
        <v>11</v>
      </c>
      <c r="B21" s="126"/>
      <c r="C21" s="163"/>
      <c r="D21" s="164"/>
      <c r="E21" s="164"/>
      <c r="F21" s="164"/>
      <c r="G21" s="164"/>
      <c r="H21" s="165"/>
      <c r="I21" s="148" t="s">
        <v>3</v>
      </c>
      <c r="J21" s="149"/>
    </row>
    <row r="22" spans="1:10" ht="19.5" customHeight="1">
      <c r="A22" s="125" t="s">
        <v>4</v>
      </c>
      <c r="B22" s="126"/>
      <c r="C22" s="163"/>
      <c r="D22" s="164"/>
      <c r="E22" s="164"/>
      <c r="F22" s="164"/>
      <c r="G22" s="164"/>
      <c r="H22" s="165"/>
      <c r="I22" s="148" t="s">
        <v>3</v>
      </c>
      <c r="J22" s="149"/>
    </row>
    <row r="23" spans="1:10" ht="19.5" customHeight="1">
      <c r="A23" s="109" t="s">
        <v>38</v>
      </c>
      <c r="B23" s="110"/>
      <c r="C23" s="110"/>
      <c r="D23" s="110"/>
      <c r="E23" s="110"/>
      <c r="F23" s="110"/>
      <c r="G23" s="110"/>
      <c r="H23" s="110"/>
      <c r="I23" s="110"/>
      <c r="J23" s="111"/>
    </row>
    <row r="24" spans="1:10" ht="19.5" customHeight="1">
      <c r="A24" s="130" t="s">
        <v>10</v>
      </c>
      <c r="B24" s="131"/>
      <c r="C24" s="163"/>
      <c r="D24" s="164"/>
      <c r="E24" s="164"/>
      <c r="F24" s="164"/>
      <c r="G24" s="164"/>
      <c r="H24" s="165"/>
      <c r="I24" s="132"/>
      <c r="J24" s="133"/>
    </row>
    <row r="25" spans="1:10" ht="19.5" customHeight="1">
      <c r="A25" s="125" t="s">
        <v>9</v>
      </c>
      <c r="B25" s="126"/>
      <c r="C25" s="163"/>
      <c r="D25" s="164"/>
      <c r="E25" s="164"/>
      <c r="F25" s="164"/>
      <c r="G25" s="164"/>
      <c r="H25" s="165"/>
      <c r="I25" s="148" t="s">
        <v>3</v>
      </c>
      <c r="J25" s="149"/>
    </row>
    <row r="26" spans="1:10" ht="19.5" customHeight="1">
      <c r="A26" s="125" t="s">
        <v>8</v>
      </c>
      <c r="B26" s="126"/>
      <c r="C26" s="163"/>
      <c r="D26" s="164"/>
      <c r="E26" s="164"/>
      <c r="F26" s="164"/>
      <c r="G26" s="164"/>
      <c r="H26" s="165"/>
      <c r="I26" s="148" t="s">
        <v>3</v>
      </c>
      <c r="J26" s="149"/>
    </row>
    <row r="27" spans="1:10" ht="39" customHeight="1">
      <c r="A27" s="138" t="s">
        <v>39</v>
      </c>
      <c r="B27" s="139"/>
      <c r="C27" s="139"/>
      <c r="D27" s="139"/>
      <c r="E27" s="139"/>
      <c r="F27" s="139"/>
      <c r="G27" s="139"/>
      <c r="H27" s="139"/>
      <c r="I27" s="167"/>
      <c r="J27" s="168"/>
    </row>
    <row r="28" spans="1:10" ht="19.5" customHeight="1">
      <c r="A28" s="13"/>
      <c r="B28" s="14"/>
      <c r="C28" s="14"/>
      <c r="D28" s="14"/>
      <c r="E28" s="14"/>
      <c r="F28" s="14"/>
      <c r="G28" s="14"/>
      <c r="H28" s="14"/>
      <c r="I28" s="14"/>
      <c r="J28" s="15"/>
    </row>
    <row r="29" spans="1:10" ht="19.5" customHeight="1">
      <c r="A29" s="106" t="s">
        <v>32</v>
      </c>
      <c r="B29" s="107"/>
      <c r="C29" s="107"/>
      <c r="D29" s="107"/>
      <c r="E29" s="107"/>
      <c r="F29" s="107"/>
      <c r="G29" s="107"/>
      <c r="H29" s="107"/>
      <c r="I29" s="107"/>
      <c r="J29" s="108"/>
    </row>
    <row r="30" spans="1:10" ht="36" customHeight="1">
      <c r="A30" s="16" t="s">
        <v>5</v>
      </c>
      <c r="B30" s="142" t="s">
        <v>25</v>
      </c>
      <c r="C30" s="143"/>
      <c r="D30" s="143"/>
      <c r="E30" s="143"/>
      <c r="F30" s="143"/>
      <c r="G30" s="150"/>
      <c r="H30" s="142" t="s">
        <v>6</v>
      </c>
      <c r="I30" s="143"/>
      <c r="J30" s="17" t="s">
        <v>7</v>
      </c>
    </row>
    <row r="31" spans="1:10" ht="19.5" customHeight="1">
      <c r="A31" s="18"/>
      <c r="B31" s="169"/>
      <c r="C31" s="170"/>
      <c r="D31" s="170"/>
      <c r="E31" s="170"/>
      <c r="F31" s="170"/>
      <c r="G31" s="171"/>
      <c r="H31" s="166"/>
      <c r="I31" s="166"/>
      <c r="J31" s="19"/>
    </row>
    <row r="32" spans="1:10" ht="19.5" customHeight="1">
      <c r="A32" s="18"/>
      <c r="B32" s="169"/>
      <c r="C32" s="170"/>
      <c r="D32" s="170"/>
      <c r="E32" s="170"/>
      <c r="F32" s="170"/>
      <c r="G32" s="171"/>
      <c r="H32" s="166"/>
      <c r="I32" s="166"/>
      <c r="J32" s="19"/>
    </row>
    <row r="33" spans="1:10" ht="19.5" customHeight="1">
      <c r="A33" s="18"/>
      <c r="B33" s="169"/>
      <c r="C33" s="170"/>
      <c r="D33" s="170"/>
      <c r="E33" s="170"/>
      <c r="F33" s="170"/>
      <c r="G33" s="171"/>
      <c r="H33" s="166"/>
      <c r="I33" s="166"/>
      <c r="J33" s="19"/>
    </row>
    <row r="34" spans="1:10" ht="18.75" customHeight="1" thickBot="1">
      <c r="A34" s="172"/>
      <c r="B34" s="173"/>
      <c r="C34" s="173"/>
      <c r="D34" s="173"/>
      <c r="E34" s="173"/>
      <c r="F34" s="173"/>
      <c r="G34" s="173"/>
      <c r="H34" s="173"/>
      <c r="I34" s="173"/>
      <c r="J34" s="174"/>
    </row>
    <row r="38" spans="11:12" ht="12.75">
      <c r="K38" s="1"/>
      <c r="L38" s="2"/>
    </row>
    <row r="39" spans="11:12" ht="12.75">
      <c r="K39" s="1"/>
      <c r="L39" s="1"/>
    </row>
    <row r="40" spans="11:12" ht="12.75">
      <c r="K40" s="147"/>
      <c r="L40" s="147"/>
    </row>
    <row r="41" spans="11:12" ht="12.75">
      <c r="K41" s="147"/>
      <c r="L41" s="147"/>
    </row>
    <row r="42" spans="11:12" ht="12.75">
      <c r="K42" s="1"/>
      <c r="L42" s="1"/>
    </row>
  </sheetData>
  <sheetProtection password="8457" sheet="1" selectLockedCells="1"/>
  <mergeCells count="38">
    <mergeCell ref="B33:G33"/>
    <mergeCell ref="H33:I33"/>
    <mergeCell ref="A34:J34"/>
    <mergeCell ref="K40:L40"/>
    <mergeCell ref="K41:L41"/>
    <mergeCell ref="B30:G30"/>
    <mergeCell ref="H30:I30"/>
    <mergeCell ref="B31:G31"/>
    <mergeCell ref="H31:I31"/>
    <mergeCell ref="B32:G32"/>
    <mergeCell ref="H32:I32"/>
    <mergeCell ref="A26:B26"/>
    <mergeCell ref="C26:H26"/>
    <mergeCell ref="I26:J26"/>
    <mergeCell ref="A27:H27"/>
    <mergeCell ref="I27:J27"/>
    <mergeCell ref="A29:J29"/>
    <mergeCell ref="A23:J23"/>
    <mergeCell ref="A24:B24"/>
    <mergeCell ref="C24:H24"/>
    <mergeCell ref="I24:J24"/>
    <mergeCell ref="A25:B25"/>
    <mergeCell ref="C25:H25"/>
    <mergeCell ref="I25:J25"/>
    <mergeCell ref="A19:J19"/>
    <mergeCell ref="A20:I20"/>
    <mergeCell ref="A21:B21"/>
    <mergeCell ref="C21:H21"/>
    <mergeCell ref="I21:J21"/>
    <mergeCell ref="A22:B22"/>
    <mergeCell ref="C22:H22"/>
    <mergeCell ref="I22:J22"/>
    <mergeCell ref="A1:J1"/>
    <mergeCell ref="B2:J2"/>
    <mergeCell ref="B3:J3"/>
    <mergeCell ref="A4:J4"/>
    <mergeCell ref="A5:H5"/>
    <mergeCell ref="I7:J18"/>
  </mergeCells>
  <conditionalFormatting sqref="I6">
    <cfRule type="containsBlanks" priority="1" dxfId="0">
      <formula>LEN(TRIM(I6))=0</formula>
    </cfRule>
  </conditionalFormatting>
  <dataValidations count="3">
    <dataValidation type="whole" operator="lessThan" allowBlank="1" showErrorMessage="1" promptTitle="OUT OF RANGE" prompt="Tanker value must be 7500 gallons or less" errorTitle="OUT OF RANGE" error="Tanker value must be 8000 gallons or less" sqref="I6">
      <formula1>8001</formula1>
    </dataValidation>
    <dataValidation operator="greaterThanOrEqual" allowBlank="1" showInputMessage="1" showErrorMessage="1" sqref="I7"/>
    <dataValidation type="decimal" operator="greaterThanOrEqual" allowBlank="1" showInputMessage="1" showErrorMessage="1" sqref="C7:H18 J5:J6">
      <formula1>0</formula1>
    </dataValidation>
  </dataValidations>
  <printOptions horizontalCentered="1"/>
  <pageMargins left="0.25" right="0.25" top="0.5" bottom="0.5" header="0" footer="0"/>
  <pageSetup horizontalDpi="1200" verticalDpi="1200" orientation="portrait"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124</dc:title>
  <dc:subject>Liquid De-Icer &amp; Calcium Chloride</dc:subject>
  <dc:creator>dstacy</dc:creator>
  <cp:keywords/>
  <dc:description/>
  <cp:lastModifiedBy>Alatsis, Dean</cp:lastModifiedBy>
  <cp:lastPrinted>2011-07-29T12:15:19Z</cp:lastPrinted>
  <dcterms:created xsi:type="dcterms:W3CDTF">2006-09-05T12:05:29Z</dcterms:created>
  <dcterms:modified xsi:type="dcterms:W3CDTF">2023-09-05T18:59:21Z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ce">
    <vt:lpwstr>Maintenance Management</vt:lpwstr>
  </property>
  <property fmtid="{D5CDD505-2E9C-101B-9397-08002B2CF9AE}" pid="3" name="ContentTypeId">
    <vt:lpwstr>0x010100A1270E4130AAA4448621648A040915F7</vt:lpwstr>
  </property>
</Properties>
</file>