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itcfs007\HOME\My Documents\2 Statewide Contracts\240 HVAC Maintenance\240-22 Documents\"/>
    </mc:Choice>
  </mc:AlternateContent>
  <xr:revisionPtr revIDLastSave="0" documentId="13_ncr:1_{6B7FFEB1-04D0-4D67-9F60-7ECD9DB0F0D2}" xr6:coauthVersionLast="45" xr6:coauthVersionMax="45" xr10:uidLastSave="{00000000-0000-0000-0000-000000000000}"/>
  <bookViews>
    <workbookView xWindow="-120" yWindow="-120" windowWidth="29040" windowHeight="15840" tabRatio="775" xr2:uid="{00000000-000D-0000-FFFF-FFFF00000000}"/>
  </bookViews>
  <sheets>
    <sheet name="Vendors" sheetId="25" r:id="rId1"/>
    <sheet name="Pricing" sheetId="16" r:id="rId2"/>
    <sheet name="Pricing Summary" sheetId="26" r:id="rId3"/>
    <sheet name="Vendor Contacts" sheetId="23" r:id="rId4"/>
    <sheet name="References" sheetId="19" r:id="rId5"/>
    <sheet name="Vendor Owned Equipment" sheetId="22" r:id="rId6"/>
    <sheet name="Equipment Record" sheetId="18" r:id="rId7"/>
    <sheet name="Additional Quoted Services" sheetId="2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7" i="16" l="1"/>
  <c r="E81" i="16"/>
  <c r="D81" i="16"/>
  <c r="C81" i="16"/>
  <c r="C65" i="16"/>
  <c r="B51" i="16"/>
  <c r="B39" i="23" s="1"/>
  <c r="B67" i="16"/>
  <c r="D79" i="22" s="1"/>
  <c r="B83" i="16"/>
  <c r="B38" i="19" s="1"/>
  <c r="B46" i="23" l="1"/>
  <c r="B55" i="23"/>
  <c r="D60" i="22"/>
  <c r="B24" i="19"/>
  <c r="D86" i="22"/>
  <c r="B31" i="19"/>
  <c r="B35" i="16"/>
  <c r="B19" i="16"/>
  <c r="B3" i="16"/>
  <c r="A1" i="26" l="1"/>
  <c r="A1" i="23"/>
  <c r="Y17" i="26" l="1"/>
  <c r="X17" i="26"/>
  <c r="W17" i="26"/>
  <c r="V17" i="26"/>
  <c r="U17" i="26"/>
  <c r="T17" i="26"/>
  <c r="S17" i="26"/>
  <c r="R17" i="26"/>
  <c r="Q17" i="26"/>
  <c r="P17" i="26"/>
  <c r="O17" i="26"/>
  <c r="N17" i="26"/>
  <c r="M17" i="26"/>
  <c r="L17" i="26"/>
  <c r="K17" i="26"/>
  <c r="J17" i="26"/>
  <c r="I17" i="26"/>
  <c r="H17" i="26"/>
  <c r="G17" i="26"/>
  <c r="F17" i="26"/>
  <c r="E17" i="26"/>
  <c r="D17" i="26"/>
  <c r="C17" i="26"/>
  <c r="D44" i="22" l="1"/>
  <c r="D37" i="22"/>
  <c r="B10" i="19" l="1"/>
  <c r="B17" i="19"/>
  <c r="B21" i="23"/>
  <c r="B30" i="23"/>
  <c r="C49" i="16"/>
  <c r="F33" i="16"/>
  <c r="E33" i="16"/>
  <c r="D33" i="16"/>
  <c r="C33" i="16"/>
  <c r="F60" i="24" l="1"/>
  <c r="F59" i="24"/>
  <c r="F61" i="24" s="1"/>
  <c r="F55" i="24"/>
  <c r="D46" i="24"/>
  <c r="E46" i="24" s="1"/>
  <c r="F46" i="24" s="1"/>
  <c r="D45" i="24"/>
  <c r="E45" i="24" s="1"/>
  <c r="F45" i="24" s="1"/>
  <c r="D44" i="24"/>
  <c r="E44" i="24" s="1"/>
  <c r="F44" i="24" s="1"/>
  <c r="D43" i="24"/>
  <c r="E43" i="24" s="1"/>
  <c r="F43" i="24" s="1"/>
  <c r="D42" i="24"/>
  <c r="E42" i="24" s="1"/>
  <c r="F42" i="24" s="1"/>
  <c r="D41" i="24"/>
  <c r="E41" i="24" s="1"/>
  <c r="F41" i="24" s="1"/>
  <c r="D40" i="24"/>
  <c r="E40" i="24" s="1"/>
  <c r="F40" i="24" s="1"/>
  <c r="D39" i="24"/>
  <c r="E39" i="24" s="1"/>
  <c r="F39" i="24" s="1"/>
  <c r="D38" i="24"/>
  <c r="E38" i="24" s="1"/>
  <c r="F38" i="24" s="1"/>
  <c r="D37" i="24"/>
  <c r="E37" i="24" s="1"/>
  <c r="F37" i="24" s="1"/>
  <c r="D36" i="24"/>
  <c r="E36" i="24" s="1"/>
  <c r="F36" i="24" s="1"/>
  <c r="D35" i="24"/>
  <c r="E35" i="24" s="1"/>
  <c r="F35" i="24" s="1"/>
  <c r="E34" i="24"/>
  <c r="F34" i="24" s="1"/>
  <c r="D34" i="24"/>
  <c r="D33" i="24"/>
  <c r="E33" i="24" s="1"/>
  <c r="F33" i="24" s="1"/>
  <c r="D32" i="24"/>
  <c r="E32" i="24" s="1"/>
  <c r="F32" i="24" s="1"/>
  <c r="D31" i="24"/>
  <c r="E31" i="24" s="1"/>
  <c r="F31" i="24" s="1"/>
  <c r="F23" i="24"/>
  <c r="F27" i="24" s="1"/>
  <c r="F18" i="24"/>
  <c r="F17" i="24"/>
  <c r="F16" i="24"/>
  <c r="F15" i="24"/>
  <c r="D11" i="24"/>
  <c r="F10" i="24"/>
  <c r="F9" i="24"/>
  <c r="F8" i="24"/>
  <c r="F7" i="24"/>
  <c r="F6" i="24"/>
  <c r="F5" i="24"/>
  <c r="F4" i="24"/>
  <c r="F3" i="24"/>
  <c r="F11" i="24" l="1"/>
  <c r="F19" i="24"/>
  <c r="F47" i="24"/>
  <c r="F63" i="24" s="1"/>
  <c r="D47" i="24"/>
  <c r="B3" i="23" l="1"/>
  <c r="B3" i="19"/>
  <c r="A1" i="19"/>
  <c r="D17" i="16"/>
  <c r="E17" i="16"/>
  <c r="F17" i="16"/>
  <c r="G17" i="16"/>
  <c r="H17" i="16"/>
  <c r="I17" i="16"/>
  <c r="J17" i="16"/>
  <c r="K17" i="16"/>
  <c r="L17" i="16"/>
  <c r="M17" i="16"/>
  <c r="N17" i="16"/>
  <c r="O17" i="16"/>
  <c r="C17" i="16"/>
  <c r="D3" i="22"/>
  <c r="A1" i="22"/>
</calcChain>
</file>

<file path=xl/sharedStrings.xml><?xml version="1.0" encoding="utf-8"?>
<sst xmlns="http://schemas.openxmlformats.org/spreadsheetml/2006/main" count="844" uniqueCount="423">
  <si>
    <t>Facility Name</t>
  </si>
  <si>
    <t>Address</t>
  </si>
  <si>
    <t>City</t>
  </si>
  <si>
    <t>Zip</t>
  </si>
  <si>
    <t>511 Commerce Drive</t>
  </si>
  <si>
    <t>Wapakoneta</t>
  </si>
  <si>
    <t>Facility ID</t>
  </si>
  <si>
    <t>County</t>
  </si>
  <si>
    <t>Auglaize</t>
  </si>
  <si>
    <t>Auglaize Full Service Facility</t>
  </si>
  <si>
    <t>070064201142</t>
  </si>
  <si>
    <t>Location</t>
  </si>
  <si>
    <t>Type of Equipment</t>
  </si>
  <si>
    <t>Model Number</t>
  </si>
  <si>
    <t>Serial Number</t>
  </si>
  <si>
    <t>Manufacturer</t>
  </si>
  <si>
    <t>Condenser</t>
  </si>
  <si>
    <t>Trane</t>
  </si>
  <si>
    <t>Main Building</t>
  </si>
  <si>
    <t>MUA 1</t>
  </si>
  <si>
    <t>MUA 2</t>
  </si>
  <si>
    <t>Radiant Heaters</t>
  </si>
  <si>
    <t>AHU</t>
  </si>
  <si>
    <t>Engineered Air</t>
  </si>
  <si>
    <t>Pricing</t>
  </si>
  <si>
    <t>Vendor:</t>
  </si>
  <si>
    <t>Item</t>
  </si>
  <si>
    <t>Hourly Rates</t>
  </si>
  <si>
    <t>HVAC Equipment Record</t>
  </si>
  <si>
    <t>Notes</t>
  </si>
  <si>
    <t>Vendor References</t>
  </si>
  <si>
    <t>Vendor Name:</t>
  </si>
  <si>
    <t>Name</t>
  </si>
  <si>
    <t>Email Address</t>
  </si>
  <si>
    <t>Organization</t>
  </si>
  <si>
    <t>Telephone Number</t>
  </si>
  <si>
    <t>Years of Contract Service</t>
  </si>
  <si>
    <t>Submit below the the name, email address, organization name, address, telephone number and years of contract service for three (3) references whom they have performed HVAC maintenance service and preventive maintenance contracts with for at least five (5) years (see Section 12 of the Specifications).</t>
  </si>
  <si>
    <t>Standard and Scheduled Labor Rate for Journeyman Mechanic</t>
  </si>
  <si>
    <t>Standard and Scheduled Labor Rate for Apprentice Mechanic</t>
  </si>
  <si>
    <t>After Hours Overtime/Emergency Labor Rate for Journeyman Mechanic</t>
  </si>
  <si>
    <t>After Hours Overtime/Emergency Labor Rate for Apprentice Mechanic</t>
  </si>
  <si>
    <t>District 1 Price per Hour</t>
  </si>
  <si>
    <t>District 4 Price per Hour</t>
  </si>
  <si>
    <t>District 5 Price per Hour</t>
  </si>
  <si>
    <t>District 6 Price per Hour</t>
  </si>
  <si>
    <t>District 9 Price per Hour</t>
  </si>
  <si>
    <t>District 11 Price per Hour</t>
  </si>
  <si>
    <t>District 12 Price per Hour</t>
  </si>
  <si>
    <t>Central Office Price per Hour</t>
  </si>
  <si>
    <t>Central Office</t>
  </si>
  <si>
    <t>District 3 Price per Hour</t>
  </si>
  <si>
    <t>District 2 Price per Hour</t>
  </si>
  <si>
    <t>Preventive Maintenance Labor Rate for Journeyman Mechanic</t>
  </si>
  <si>
    <t>Preventive Maintenance Labor Rate for Apprentice Mechanic</t>
  </si>
  <si>
    <t>Mobilization/Service Call fee per Single Repair Event</t>
  </si>
  <si>
    <t>Percentage of quoted labor rates attributed to Overhead and Profit</t>
  </si>
  <si>
    <t>District 10 Price per Hour</t>
  </si>
  <si>
    <t>District 7 Price per Hour</t>
  </si>
  <si>
    <t>District 8 Price per Hour</t>
  </si>
  <si>
    <t>Total Bid Price for 80% of Items 1-6 and 20% of Item 7</t>
  </si>
  <si>
    <t>Equipment Description</t>
  </si>
  <si>
    <t>EQUPMENT RATES INCLUDING MOBILIZATION WITHOUT OPERATOR</t>
  </si>
  <si>
    <t>Hourly</t>
  </si>
  <si>
    <t>Daily</t>
  </si>
  <si>
    <t>Weekly</t>
  </si>
  <si>
    <t>VENDOR OWNED EQUIPMENT RATES</t>
  </si>
  <si>
    <t>District Where Equipment Will Be Utilized</t>
  </si>
  <si>
    <t>District 1</t>
  </si>
  <si>
    <t>District 2</t>
  </si>
  <si>
    <t>District 3</t>
  </si>
  <si>
    <t>District 4</t>
  </si>
  <si>
    <t>District 5</t>
  </si>
  <si>
    <t>District 6</t>
  </si>
  <si>
    <t>District 7</t>
  </si>
  <si>
    <t>District 8</t>
  </si>
  <si>
    <t>District 9</t>
  </si>
  <si>
    <t>District 10</t>
  </si>
  <si>
    <t>District 11</t>
  </si>
  <si>
    <t>District 12</t>
  </si>
  <si>
    <t>Vendor Contacts</t>
  </si>
  <si>
    <t>Position/Function</t>
  </si>
  <si>
    <t>Alternate/Other Telephone Number</t>
  </si>
  <si>
    <t>Attach Copy of License(s) to Contract Documents</t>
  </si>
  <si>
    <t>State License(s) Number:</t>
  </si>
  <si>
    <t>Labor</t>
  </si>
  <si>
    <t>Hours</t>
  </si>
  <si>
    <t>Rate</t>
  </si>
  <si>
    <t>Total</t>
  </si>
  <si>
    <t>Total Labor</t>
  </si>
  <si>
    <t>Rented Equipment</t>
  </si>
  <si>
    <t>Total Cost</t>
  </si>
  <si>
    <t>Total Rented Equipment</t>
  </si>
  <si>
    <t>Vendor Owned Equipment</t>
  </si>
  <si>
    <t>Qty</t>
  </si>
  <si>
    <t>Total Owned Equipment</t>
  </si>
  <si>
    <t>Materials</t>
  </si>
  <si>
    <t>Markup %</t>
  </si>
  <si>
    <t>Cost</t>
  </si>
  <si>
    <t>Ext. Cost</t>
  </si>
  <si>
    <t>Markup $</t>
  </si>
  <si>
    <t>Total Materials</t>
  </si>
  <si>
    <t>Subcontractors</t>
  </si>
  <si>
    <t>Work</t>
  </si>
  <si>
    <t>Vendor</t>
  </si>
  <si>
    <t>Total Subcontractors</t>
  </si>
  <si>
    <t>Mobilization/Service Call Fee</t>
  </si>
  <si>
    <t>Total Mobilization/Service Call Fee</t>
  </si>
  <si>
    <t>TOTAL PROJECT AMOUNT</t>
  </si>
  <si>
    <t>Vendor specified markup, not to exceed 15%, on vendor provided materials and supplies</t>
  </si>
  <si>
    <t>STATE OF OHIO</t>
  </si>
  <si>
    <t>Director of Transportation</t>
  </si>
  <si>
    <t>Award Date</t>
  </si>
  <si>
    <t>Invitation</t>
  </si>
  <si>
    <t>Multiple</t>
  </si>
  <si>
    <t>Opened</t>
  </si>
  <si>
    <t>All Districts</t>
  </si>
  <si>
    <t>Commodity</t>
  </si>
  <si>
    <t>Threshold</t>
  </si>
  <si>
    <t>Vendor Information</t>
  </si>
  <si>
    <t>Remit to Address</t>
  </si>
  <si>
    <t>Link to Bid</t>
  </si>
  <si>
    <t>J L Mechanical Services</t>
  </si>
  <si>
    <t>13662 Roachton Rd.</t>
  </si>
  <si>
    <t>Perrysburg, OH 43551</t>
  </si>
  <si>
    <t>James W. Potridge</t>
  </si>
  <si>
    <t>419-872-6000</t>
  </si>
  <si>
    <t>OAKS ID: 0000147474</t>
  </si>
  <si>
    <t>jim@jlmech.com</t>
  </si>
  <si>
    <t>Slagle Mechanical Contractors</t>
  </si>
  <si>
    <t>Sidney, OH 45365</t>
  </si>
  <si>
    <t>Tim Locke</t>
  </si>
  <si>
    <t>937-492-4151</t>
  </si>
  <si>
    <t>OAKS ID: 0000100717</t>
  </si>
  <si>
    <t>tlocke@slaglemech.com</t>
  </si>
  <si>
    <t>Service Manager</t>
  </si>
  <si>
    <t>President</t>
  </si>
  <si>
    <t>HV23926</t>
  </si>
  <si>
    <t>N/A</t>
  </si>
  <si>
    <t>Jim Potridge</t>
  </si>
  <si>
    <t>Vice President</t>
  </si>
  <si>
    <t>Lynn Herzog</t>
  </si>
  <si>
    <t>lynn@jlmech.com</t>
  </si>
  <si>
    <t>Brett Smith</t>
  </si>
  <si>
    <t>brett@jlmech.com</t>
  </si>
  <si>
    <t>Joe Knepley</t>
  </si>
  <si>
    <t>joe@jlmech.com</t>
  </si>
  <si>
    <t>Dispatch</t>
  </si>
  <si>
    <t>Contracts</t>
  </si>
  <si>
    <t>Christina Potridge</t>
  </si>
  <si>
    <t>Matt Crozier</t>
  </si>
  <si>
    <t>crozierm@dteenergy.com</t>
  </si>
  <si>
    <t>Chrysler Drive Toledo, Ohio</t>
  </si>
  <si>
    <t>Scissors lifts</t>
  </si>
  <si>
    <t>Tube Machine</t>
  </si>
  <si>
    <t>NO BID</t>
  </si>
  <si>
    <t>Dave Kahlig</t>
  </si>
  <si>
    <t>dkahlig@machineconcepts.com</t>
  </si>
  <si>
    <t>419-628-3498</t>
  </si>
  <si>
    <t>Jerry Boolman</t>
  </si>
  <si>
    <t>937-547-2885</t>
  </si>
  <si>
    <t>Machine Concepts</t>
  </si>
  <si>
    <t>2167 St Rt 66  Minster, OH</t>
  </si>
  <si>
    <t>Combustion Analysis</t>
  </si>
  <si>
    <t>Brazing</t>
  </si>
  <si>
    <t>HVAC Maintenance Services</t>
  </si>
  <si>
    <t>877 W. Russell Rd., P.O. Box 823</t>
  </si>
  <si>
    <t>6663 Huntley Rd #K</t>
  </si>
  <si>
    <t>Columbus, OH 43229</t>
  </si>
  <si>
    <t>Tim Garvey</t>
  </si>
  <si>
    <t>614-301-6404</t>
  </si>
  <si>
    <t>OAKS ID: 0000050867</t>
  </si>
  <si>
    <t>bmagnuson@enervise.com</t>
  </si>
  <si>
    <t xml:space="preserve">Development Market Manager </t>
  </si>
  <si>
    <t>Bryan Magnuson</t>
  </si>
  <si>
    <t xml:space="preserve">VP of Development </t>
  </si>
  <si>
    <t>tgarvey@enervise.com</t>
  </si>
  <si>
    <t>513-313-4422</t>
  </si>
  <si>
    <t xml:space="preserve">John Schilling </t>
  </si>
  <si>
    <t>jschilling@enervise.com</t>
  </si>
  <si>
    <t>740-403-9462</t>
  </si>
  <si>
    <t xml:space="preserve">Sales Engineer </t>
  </si>
  <si>
    <t>Nick McCormish</t>
  </si>
  <si>
    <t>nmccormish@enervise.com</t>
  </si>
  <si>
    <t>614-332-9792</t>
  </si>
  <si>
    <t>Plumbing Service Manager</t>
  </si>
  <si>
    <t>Rick Mercer</t>
  </si>
  <si>
    <t>rmercer@enervise.com</t>
  </si>
  <si>
    <t>614-338-9882</t>
  </si>
  <si>
    <t xml:space="preserve">VP of Service </t>
  </si>
  <si>
    <t>Rick Davy</t>
  </si>
  <si>
    <t>Rdavy@enervise.com</t>
  </si>
  <si>
    <t>Tina Edwards</t>
  </si>
  <si>
    <t>edwardst@gjps.org</t>
  </si>
  <si>
    <t>Gahanna Schools</t>
  </si>
  <si>
    <t>614-205-0740</t>
  </si>
  <si>
    <t>Greg Moore</t>
  </si>
  <si>
    <t>gmmoore@armstrongceilings.com</t>
  </si>
  <si>
    <t xml:space="preserve">Armstrong Ceiling Solutions </t>
  </si>
  <si>
    <t>614-935-5737</t>
  </si>
  <si>
    <t>Steve Rogers</t>
  </si>
  <si>
    <t>srogers@bocchilabs.com</t>
  </si>
  <si>
    <t>Bocchi Labs</t>
  </si>
  <si>
    <t>614-205-3736</t>
  </si>
  <si>
    <t>Controls Specialist</t>
  </si>
  <si>
    <t>Melissa Hyttenhove</t>
  </si>
  <si>
    <t>melissa@jlmech.com</t>
  </si>
  <si>
    <t>christina@jlmech.com</t>
  </si>
  <si>
    <t>Jeep Plan DTE</t>
  </si>
  <si>
    <t>Brian Craft</t>
  </si>
  <si>
    <t>brian.craft@bgohio.org</t>
  </si>
  <si>
    <t>City of Bowling Green</t>
  </si>
  <si>
    <t>304 Church Street</t>
  </si>
  <si>
    <t>Erin</t>
  </si>
  <si>
    <t>erink@bgsu.edu</t>
  </si>
  <si>
    <t>BGSU</t>
  </si>
  <si>
    <t>816 East Poe BG</t>
  </si>
  <si>
    <t>Recovery Machines</t>
  </si>
  <si>
    <t>Torches</t>
  </si>
  <si>
    <t xml:space="preserve">HVAC Service Manager </t>
  </si>
  <si>
    <t>937-606-0410</t>
  </si>
  <si>
    <t>Assistant Service Manager</t>
  </si>
  <si>
    <t>Jason Bowser</t>
  </si>
  <si>
    <t>jbowser@slaglemech.com</t>
  </si>
  <si>
    <t>937-538-6256</t>
  </si>
  <si>
    <t>Service Billing/Accounting</t>
  </si>
  <si>
    <t>Candy Alig</t>
  </si>
  <si>
    <t>calig@slaglemech.com</t>
  </si>
  <si>
    <t>Ext. 413</t>
  </si>
  <si>
    <t>Service Coordinator</t>
  </si>
  <si>
    <t>Kim Funderburg</t>
  </si>
  <si>
    <t>kfunderburg@slaglemech.com</t>
  </si>
  <si>
    <t>Ext. 411</t>
  </si>
  <si>
    <t>Steven Ault</t>
  </si>
  <si>
    <t>Steven.D.Ault@lumen.com</t>
  </si>
  <si>
    <t>Century Link</t>
  </si>
  <si>
    <t>25 S Mulberry Street, Mansfield, OH</t>
  </si>
  <si>
    <t>567-345-0856</t>
  </si>
  <si>
    <t>jerry_I_boolman@whirlpool.com</t>
  </si>
  <si>
    <t>Whirlpool</t>
  </si>
  <si>
    <t>1701 Kitchen Aid Way, Greenville, Ohio</t>
  </si>
  <si>
    <t>Scissor Lifts (Slagels)</t>
  </si>
  <si>
    <t>Vacuum Pumps</t>
  </si>
  <si>
    <t>240a-22</t>
  </si>
  <si>
    <t>Air Force One Inc</t>
  </si>
  <si>
    <t>5810 Shier Rings Rd</t>
  </si>
  <si>
    <t>Dublin, OH 43016</t>
  </si>
  <si>
    <t>Jason Schilling</t>
  </si>
  <si>
    <t>614-264-5711</t>
  </si>
  <si>
    <t>OAKS ID: 0000050430</t>
  </si>
  <si>
    <t>jschilling@airforceone.com</t>
  </si>
  <si>
    <t>Enervise Inc.</t>
  </si>
  <si>
    <t>Smith and OBY Service Co</t>
  </si>
  <si>
    <t>7676 Northfield Rd.</t>
  </si>
  <si>
    <t>Walton Hills, OH 44146</t>
  </si>
  <si>
    <t>440-735-5333</t>
  </si>
  <si>
    <t>OAKS ID: 0000068612</t>
  </si>
  <si>
    <t>Steers Heating &amp; Cooling</t>
  </si>
  <si>
    <t>3311 Dudley Ave.</t>
  </si>
  <si>
    <t>Parkersburg, WV 26104</t>
  </si>
  <si>
    <t>304-422-8446</t>
  </si>
  <si>
    <t>OAKS ID: 0000244590</t>
  </si>
  <si>
    <t>240A-22 HVAC MAINTENANCE, REPAIR AND REPLACEMENTSERVICES 11/18/2021</t>
  </si>
  <si>
    <t>CEO</t>
  </si>
  <si>
    <t>Greg Guy</t>
  </si>
  <si>
    <t>gguy@airforceone.com</t>
  </si>
  <si>
    <t>(614) 889-0121</t>
  </si>
  <si>
    <t>1-888-776-4822</t>
  </si>
  <si>
    <t>COO</t>
  </si>
  <si>
    <t>Rick Schmeltzer</t>
  </si>
  <si>
    <t>rschmeltzer@airforceone.com</t>
  </si>
  <si>
    <t>(614) 408-1741</t>
  </si>
  <si>
    <t>(614) 674-5082</t>
  </si>
  <si>
    <t>Key Account Manager</t>
  </si>
  <si>
    <t>Matt Raymond</t>
  </si>
  <si>
    <t>mraymond@airforceone.com</t>
  </si>
  <si>
    <t>(614) 408-0050</t>
  </si>
  <si>
    <t>(614) 314-9729</t>
  </si>
  <si>
    <t>(614) 408-0048</t>
  </si>
  <si>
    <t>(614) 981-8055</t>
  </si>
  <si>
    <t>Director Service Sales</t>
  </si>
  <si>
    <t>Jamie Johnston</t>
  </si>
  <si>
    <t>jjohnston@airforceone.com</t>
  </si>
  <si>
    <t>(614) 408-1738</t>
  </si>
  <si>
    <t>(614) 746-5678</t>
  </si>
  <si>
    <t>Vice President of Operations</t>
  </si>
  <si>
    <t>Tom Oneill</t>
  </si>
  <si>
    <t>toneill@airforceone.com</t>
  </si>
  <si>
    <t>(614) 408-1739</t>
  </si>
  <si>
    <t>(614) 551-0716</t>
  </si>
  <si>
    <t>Grant Hall</t>
  </si>
  <si>
    <t>ghall@airforceone.com</t>
  </si>
  <si>
    <t>(330) 606-1365</t>
  </si>
  <si>
    <t>(330) 239-8056</t>
  </si>
  <si>
    <t>Vice President of Operations/Sales</t>
  </si>
  <si>
    <t>Ken Height</t>
  </si>
  <si>
    <t>kheight@airforceone.com</t>
  </si>
  <si>
    <t>(419) 458-9918</t>
  </si>
  <si>
    <t>(419) 784-0828</t>
  </si>
  <si>
    <t>Dave Caldwell</t>
  </si>
  <si>
    <t>dcaldwell@airforceone.com</t>
  </si>
  <si>
    <t>(614) 973-5788</t>
  </si>
  <si>
    <t>Paul Postle</t>
  </si>
  <si>
    <t>ppostle@airforceone.com</t>
  </si>
  <si>
    <t>(614) 408-1734</t>
  </si>
  <si>
    <t>Luke Morgan</t>
  </si>
  <si>
    <t>lmorgan@airforceone.com</t>
  </si>
  <si>
    <t>(216) 218-6245</t>
  </si>
  <si>
    <t>(440) 735-5844</t>
  </si>
  <si>
    <t>Ron Huner</t>
  </si>
  <si>
    <t>rhunder@airforceone.com</t>
  </si>
  <si>
    <t>(419) 789-3167</t>
  </si>
  <si>
    <t>Jeff Clifton</t>
  </si>
  <si>
    <t>jclifton@airforceone.com</t>
  </si>
  <si>
    <t>(330) 607-8686</t>
  </si>
  <si>
    <t>(440) 374-5810</t>
  </si>
  <si>
    <t>Tom Wann</t>
  </si>
  <si>
    <t>twann@airforceone.com</t>
  </si>
  <si>
    <t>Robert Parks</t>
  </si>
  <si>
    <t>rparks@airforceone.com</t>
  </si>
  <si>
    <t>(513) 433-2705</t>
  </si>
  <si>
    <t>(513) 478-4419</t>
  </si>
  <si>
    <t>Charlie Stewart</t>
  </si>
  <si>
    <t>Charlie.Stewart@dot.ohio.gov</t>
  </si>
  <si>
    <t>Ohio Department of Transportation</t>
  </si>
  <si>
    <t>1980 W Broad St, Columbus, OH 43223</t>
  </si>
  <si>
    <t>(614) 387-3093</t>
  </si>
  <si>
    <t>Brian Mastin</t>
  </si>
  <si>
    <t>bmastin@uaoh.net </t>
  </si>
  <si>
    <t>City of Upper Arlington</t>
  </si>
  <si>
    <t>3600 Tremont Road Columbus, Ohio 43221</t>
  </si>
  <si>
    <t>(614) 535-6021</t>
  </si>
  <si>
    <t>Brian Champman</t>
  </si>
  <si>
    <t>Cincinnati Public Schools</t>
  </si>
  <si>
    <t>2651 Burnet Ave, Cincinnati, OH 45219</t>
  </si>
  <si>
    <t>(513) 363-0123</t>
  </si>
  <si>
    <t>chapmanb@cpsboe.k12.oh.us</t>
  </si>
  <si>
    <t>Air Balance Hood</t>
  </si>
  <si>
    <t>Pipe Auger</t>
  </si>
  <si>
    <t>Brazing Torch - Tanks and Materials</t>
  </si>
  <si>
    <t>Combustion Analyzer (Boilers and Gas Fired Units)</t>
  </si>
  <si>
    <t>Person Lift</t>
  </si>
  <si>
    <t>Vacuum Pump (Refrigerant)</t>
  </si>
  <si>
    <t>Recovery Machine (Refrigerant)</t>
  </si>
  <si>
    <t>Tube Machine (Chiller)</t>
  </si>
  <si>
    <t>Thermal Imaging Camera</t>
  </si>
  <si>
    <t>Refrigerant Recovery Cylinder</t>
  </si>
  <si>
    <t>Dave Sommer</t>
  </si>
  <si>
    <t>dsommer@smithandoby.com</t>
  </si>
  <si>
    <t>440-735-5303</t>
  </si>
  <si>
    <t>440-536-4065</t>
  </si>
  <si>
    <t>Service Dispatcher</t>
  </si>
  <si>
    <t>Amanda Rasheed</t>
  </si>
  <si>
    <t>arasheed@smithandoby.com</t>
  </si>
  <si>
    <t>440-735-5310</t>
  </si>
  <si>
    <t>Janet Schlessel</t>
  </si>
  <si>
    <t>jschlessel@smithandoby.com</t>
  </si>
  <si>
    <t>440-753-5310</t>
  </si>
  <si>
    <t>Account Executive</t>
  </si>
  <si>
    <t>Mike Toth</t>
  </si>
  <si>
    <t>mtoth@smithandoby.com</t>
  </si>
  <si>
    <t>216-308-0295</t>
  </si>
  <si>
    <t>Service Foreman</t>
  </si>
  <si>
    <t>Ryan Stasko</t>
  </si>
  <si>
    <t>rstasko@smithandoby.com</t>
  </si>
  <si>
    <t>216-513-0452</t>
  </si>
  <si>
    <t>John Toomey</t>
  </si>
  <si>
    <t>johntoomey@smithandoby.com</t>
  </si>
  <si>
    <t>216-513-0752</t>
  </si>
  <si>
    <t>440-753-5333</t>
  </si>
  <si>
    <t>Beatrix Gasslein</t>
  </si>
  <si>
    <t>bgasslein783@dollarbank.com</t>
  </si>
  <si>
    <t>Dollar Bank</t>
  </si>
  <si>
    <t xml:space="preserve">1301 East 9th,Cleveland Ohio 44114 </t>
  </si>
  <si>
    <t>216-736-7365</t>
  </si>
  <si>
    <t>Felipe Vasquez</t>
  </si>
  <si>
    <t>felipe.vasquez@cle.frb.org</t>
  </si>
  <si>
    <t>Federal Reserve Bank of Cleveland</t>
  </si>
  <si>
    <t>1455 East 6th,Cleveland Ohio 44114</t>
  </si>
  <si>
    <t>216-579-2483</t>
  </si>
  <si>
    <t>Laura Soble</t>
  </si>
  <si>
    <t>Laura.soble@pnc.com</t>
  </si>
  <si>
    <t>PNC Bank</t>
  </si>
  <si>
    <t>1900 East 9th,Cleveland Ohio 44114</t>
  </si>
  <si>
    <t>216-536-6071</t>
  </si>
  <si>
    <t>Vice President/Service Manager</t>
  </si>
  <si>
    <t>Steven B. Hardman</t>
  </si>
  <si>
    <t>shardman@steersheating.com</t>
  </si>
  <si>
    <t>740-525-0951</t>
  </si>
  <si>
    <t>Commercial Sales</t>
  </si>
  <si>
    <t>Shawn Pyatt</t>
  </si>
  <si>
    <t>spyatt@steersheating.com</t>
  </si>
  <si>
    <t>304-834-0398</t>
  </si>
  <si>
    <t>KRATON Polymers US LLC</t>
  </si>
  <si>
    <t>don.harris@kraton.com</t>
  </si>
  <si>
    <t>Chemical Plant</t>
  </si>
  <si>
    <t xml:space="preserve">2982 Washington Blvd., Belpre OH </t>
  </si>
  <si>
    <t>740-423-2905</t>
  </si>
  <si>
    <t>40+ years</t>
  </si>
  <si>
    <t>Peoples Bank</t>
  </si>
  <si>
    <t>adam.booker@pebo.com</t>
  </si>
  <si>
    <t>Banking Facility</t>
  </si>
  <si>
    <t>138 Putnam St., Marietta OH</t>
  </si>
  <si>
    <t>740-374-6108</t>
  </si>
  <si>
    <t>20+ years</t>
  </si>
  <si>
    <t>McClinton Chevrolet</t>
  </si>
  <si>
    <t>mbeckett@mcclintonautogroup.com</t>
  </si>
  <si>
    <t>Vehicle Dealership</t>
  </si>
  <si>
    <t>1325 7th St., Parkersburg WV</t>
  </si>
  <si>
    <t>740-629-5066</t>
  </si>
  <si>
    <t>10+ years</t>
  </si>
  <si>
    <t>SCISSOR LIFT</t>
  </si>
  <si>
    <t>Air Force One, Inc.</t>
  </si>
  <si>
    <t>JL Mechanical Services</t>
  </si>
  <si>
    <t>Smith and Oby Service Company</t>
  </si>
  <si>
    <t>419-467-5012</t>
  </si>
  <si>
    <t>419-467-2770</t>
  </si>
  <si>
    <t>419-787-5996</t>
  </si>
  <si>
    <t>567-343-9948</t>
  </si>
  <si>
    <t>419-787-7507</t>
  </si>
  <si>
    <t>419-265-0041</t>
  </si>
  <si>
    <t>Standard and Scheduled Labor Rate for Journeyman Building Automation Technician</t>
  </si>
  <si>
    <t>Standard and Scheduled Labor Rate for Apprentice Building Automation Technician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</si>
</sst>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Arial"/>
      <family val="2"/>
    </font>
    <font>
      <sz val="11"/>
      <name val="Arial"/>
      <family val="2"/>
    </font>
    <font>
      <b/>
      <sz val="11"/>
      <color indexed="8"/>
      <name val="Arial"/>
      <family val="2"/>
    </font>
    <font>
      <sz val="11"/>
      <color indexed="8"/>
      <name val="Arial"/>
      <family val="2"/>
    </font>
    <font>
      <b/>
      <sz val="10"/>
      <color indexed="8"/>
      <name val="Arial"/>
      <family val="2"/>
    </font>
    <font>
      <b/>
      <sz val="10"/>
      <color theme="1"/>
      <name val="Arial"/>
      <family val="2"/>
    </font>
    <font>
      <sz val="16"/>
      <color rgb="FFFF0000"/>
      <name val="Arial"/>
      <family val="2"/>
    </font>
    <font>
      <sz val="14"/>
      <name val="Arial"/>
      <family val="2"/>
    </font>
    <font>
      <b/>
      <sz val="12"/>
      <name val="Arial"/>
      <family val="2"/>
    </font>
    <font>
      <u/>
      <sz val="10"/>
      <color theme="10"/>
      <name val="Arial"/>
      <family val="2"/>
    </font>
    <font>
      <u/>
      <sz val="11"/>
      <color theme="1"/>
      <name val="Calibri"/>
      <family val="2"/>
      <scheme val="minor"/>
    </font>
    <font>
      <b/>
      <i/>
      <sz val="11"/>
      <color theme="1"/>
      <name val="Calibri"/>
      <family val="2"/>
      <scheme val="minor"/>
    </font>
    <font>
      <b/>
      <sz val="14"/>
      <color theme="1"/>
      <name val="Calibri"/>
      <family val="2"/>
      <scheme val="minor"/>
    </font>
    <font>
      <sz val="8"/>
      <name val="Arial"/>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2"/>
      <color rgb="FFFF0000"/>
      <name val="Arial"/>
      <family val="2"/>
    </font>
    <font>
      <u/>
      <sz val="10"/>
      <color indexed="12"/>
      <name val="Arial"/>
      <family val="2"/>
    </font>
    <font>
      <u/>
      <sz val="10"/>
      <color indexed="12"/>
      <name val="Arial"/>
      <family val="2"/>
    </font>
    <font>
      <sz val="14"/>
      <color rgb="FFFF0000"/>
      <name val="Arial"/>
      <family val="2"/>
    </font>
    <font>
      <sz val="10"/>
      <color rgb="FF000000"/>
      <name val="Arial"/>
      <family val="2"/>
    </font>
    <font>
      <sz val="10"/>
      <color rgb="FF202124"/>
      <name val="Arial"/>
      <family val="2"/>
    </font>
    <font>
      <u/>
      <sz val="10"/>
      <color rgb="FF0000FF"/>
      <name val="Arial"/>
      <family val="2"/>
    </font>
  </fonts>
  <fills count="4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64"/>
      </patternFill>
    </fill>
    <fill>
      <patternFill patternType="solid">
        <fgColor indexed="54"/>
        <bgColor indexed="64"/>
      </patternFill>
    </fill>
    <fill>
      <patternFill patternType="solid">
        <fgColor rgb="FFCC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rgb="FF66669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99"/>
        <bgColor indexed="64"/>
      </patternFill>
    </fill>
  </fills>
  <borders count="4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8"/>
      </left>
      <right style="thin">
        <color indexed="8"/>
      </right>
      <top/>
      <bottom style="thin">
        <color indexed="8"/>
      </bottom>
      <diagonal/>
    </border>
  </borders>
  <cellStyleXfs count="5706">
    <xf numFmtId="0" fontId="0"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11" fillId="0" borderId="0"/>
    <xf numFmtId="0" fontId="9" fillId="0" borderId="0"/>
    <xf numFmtId="0" fontId="11" fillId="0" borderId="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9" fontId="11" fillId="0" borderId="0" applyFont="0" applyFill="0" applyBorder="0" applyAlignment="0" applyProtection="0"/>
    <xf numFmtId="43" fontId="11" fillId="0" borderId="0" applyFont="0" applyFill="0" applyBorder="0" applyAlignment="0" applyProtection="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4" fillId="0" borderId="0" applyNumberFormat="0" applyFill="0" applyBorder="0" applyAlignment="0" applyProtection="0"/>
    <xf numFmtId="0" fontId="15" fillId="0" borderId="13" applyNumberFormat="0" applyFill="0" applyAlignment="0" applyProtection="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6" applyNumberFormat="0" applyAlignment="0" applyProtection="0"/>
    <xf numFmtId="0" fontId="22" fillId="22" borderId="17" applyNumberFormat="0" applyAlignment="0" applyProtection="0"/>
    <xf numFmtId="0" fontId="23" fillId="22" borderId="16" applyNumberFormat="0" applyAlignment="0" applyProtection="0"/>
    <xf numFmtId="0" fontId="24" fillId="0" borderId="18" applyNumberFormat="0" applyFill="0" applyAlignment="0" applyProtection="0"/>
    <xf numFmtId="0" fontId="25" fillId="23" borderId="1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2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29" fillId="35" borderId="0" applyNumberFormat="0" applyBorder="0" applyAlignment="0" applyProtection="0"/>
    <xf numFmtId="0" fontId="7" fillId="0" borderId="0"/>
    <xf numFmtId="0" fontId="7" fillId="0" borderId="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2" borderId="1"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0" borderId="0"/>
    <xf numFmtId="0" fontId="6" fillId="0" borderId="0"/>
    <xf numFmtId="0" fontId="6" fillId="0" borderId="0"/>
    <xf numFmtId="44" fontId="11" fillId="0" borderId="0" applyFont="0" applyFill="0" applyBorder="0" applyAlignment="0" applyProtection="0"/>
    <xf numFmtId="0" fontId="6" fillId="0" borderId="0"/>
    <xf numFmtId="0" fontId="6" fillId="0" borderId="0"/>
    <xf numFmtId="0" fontId="11" fillId="0" borderId="0"/>
    <xf numFmtId="0" fontId="6" fillId="0" borderId="0"/>
    <xf numFmtId="0" fontId="6"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0" borderId="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0" borderId="0"/>
    <xf numFmtId="0" fontId="5" fillId="2" borderId="1" applyNumberFormat="0" applyFont="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4" fillId="0" borderId="0"/>
    <xf numFmtId="0" fontId="39" fillId="0" borderId="0" applyNumberFormat="0" applyFill="0" applyBorder="0" applyAlignment="0" applyProtection="0"/>
    <xf numFmtId="9" fontId="4" fillId="0" borderId="0" applyFont="0" applyFill="0" applyBorder="0" applyAlignment="0" applyProtection="0"/>
    <xf numFmtId="0" fontId="5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0" borderId="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0" borderId="0"/>
    <xf numFmtId="0" fontId="3" fillId="2" borderId="1" applyNumberFormat="0" applyFont="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9" fontId="3" fillId="0" borderId="0" applyFont="0" applyFill="0" applyBorder="0" applyAlignment="0" applyProtection="0"/>
    <xf numFmtId="0" fontId="53" fillId="0" borderId="0" applyNumberFormat="0" applyFill="0" applyBorder="0" applyAlignment="0" applyProtection="0">
      <alignment vertical="top"/>
      <protection locked="0"/>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 fillId="0" borderId="0"/>
  </cellStyleXfs>
  <cellXfs count="282">
    <xf numFmtId="0" fontId="0" fillId="0" borderId="0" xfId="0"/>
    <xf numFmtId="0" fontId="11" fillId="0" borderId="0" xfId="29" applyAlignment="1">
      <alignment vertical="center"/>
    </xf>
    <xf numFmtId="0" fontId="11" fillId="0" borderId="0" xfId="29"/>
    <xf numFmtId="0" fontId="11" fillId="0" borderId="0" xfId="29" applyAlignment="1">
      <alignment horizontal="center" vertical="center"/>
    </xf>
    <xf numFmtId="0" fontId="10" fillId="0" borderId="22" xfId="29" applyFont="1" applyBorder="1" applyAlignment="1" applyProtection="1">
      <alignment horizontal="center" vertical="center"/>
    </xf>
    <xf numFmtId="0" fontId="30" fillId="0" borderId="2" xfId="29" applyFont="1" applyFill="1" applyBorder="1" applyAlignment="1" applyProtection="1">
      <alignment horizontal="center" vertical="center" wrapText="1"/>
    </xf>
    <xf numFmtId="0" fontId="11" fillId="0" borderId="0" xfId="29"/>
    <xf numFmtId="0" fontId="30" fillId="37" borderId="2" xfId="29" applyFont="1" applyFill="1" applyBorder="1" applyAlignment="1" applyProtection="1">
      <alignment horizontal="center" vertical="center" wrapText="1"/>
    </xf>
    <xf numFmtId="0" fontId="11" fillId="0" borderId="0" xfId="29" applyFont="1" applyProtection="1">
      <protection hidden="1"/>
    </xf>
    <xf numFmtId="0" fontId="11" fillId="0" borderId="6" xfId="29" applyFont="1" applyFill="1" applyBorder="1" applyAlignment="1" applyProtection="1">
      <alignment horizontal="center" vertical="center" wrapText="1"/>
      <protection hidden="1"/>
    </xf>
    <xf numFmtId="0" fontId="11" fillId="0" borderId="7" xfId="29" applyFont="1" applyFill="1" applyBorder="1" applyAlignment="1" applyProtection="1">
      <alignment horizontal="center" vertical="center" wrapText="1"/>
      <protection hidden="1"/>
    </xf>
    <xf numFmtId="0" fontId="11" fillId="0" borderId="8" xfId="29" applyFont="1" applyBorder="1" applyAlignment="1" applyProtection="1">
      <alignment horizontal="center" vertical="center" wrapText="1"/>
      <protection hidden="1"/>
    </xf>
    <xf numFmtId="0" fontId="11" fillId="0" borderId="0" xfId="29" applyFont="1" applyAlignment="1" applyProtection="1">
      <alignment horizontal="center" vertical="center"/>
      <protection hidden="1"/>
    </xf>
    <xf numFmtId="49" fontId="12" fillId="0" borderId="10" xfId="176" applyNumberFormat="1" applyFont="1" applyBorder="1" applyAlignment="1" applyProtection="1">
      <alignment horizontal="center" vertical="center" wrapText="1"/>
      <protection hidden="1"/>
    </xf>
    <xf numFmtId="0" fontId="12" fillId="0" borderId="9" xfId="176" applyFont="1" applyBorder="1" applyAlignment="1" applyProtection="1">
      <alignment vertical="center" wrapText="1"/>
      <protection hidden="1"/>
    </xf>
    <xf numFmtId="0" fontId="12" fillId="0" borderId="9" xfId="176" applyFont="1" applyBorder="1" applyAlignment="1" applyProtection="1">
      <alignment vertical="center"/>
      <protection hidden="1"/>
    </xf>
    <xf numFmtId="0" fontId="12" fillId="0" borderId="9" xfId="176" applyNumberFormat="1" applyFont="1" applyBorder="1" applyAlignment="1" applyProtection="1">
      <alignment horizontal="center" vertical="center"/>
      <protection hidden="1"/>
    </xf>
    <xf numFmtId="0" fontId="11" fillId="0" borderId="0" xfId="29" applyFont="1" applyAlignment="1" applyProtection="1">
      <alignment wrapText="1"/>
      <protection hidden="1"/>
    </xf>
    <xf numFmtId="0" fontId="12" fillId="0" borderId="9" xfId="176" applyFont="1" applyBorder="1" applyAlignment="1" applyProtection="1">
      <alignment horizontal="center" vertical="center" wrapText="1"/>
      <protection hidden="1"/>
    </xf>
    <xf numFmtId="49" fontId="12" fillId="0" borderId="12" xfId="176" applyNumberFormat="1" applyFont="1" applyBorder="1" applyAlignment="1" applyProtection="1">
      <alignment horizontal="center" vertical="center" wrapText="1"/>
      <protection hidden="1"/>
    </xf>
    <xf numFmtId="0" fontId="12" fillId="0" borderId="23" xfId="176" applyFont="1" applyBorder="1" applyAlignment="1" applyProtection="1">
      <alignment vertical="center" wrapText="1"/>
      <protection hidden="1"/>
    </xf>
    <xf numFmtId="0" fontId="12" fillId="0" borderId="23" xfId="176" applyFont="1" applyBorder="1" applyAlignment="1" applyProtection="1">
      <alignment vertical="center"/>
      <protection hidden="1"/>
    </xf>
    <xf numFmtId="0" fontId="11" fillId="0" borderId="30" xfId="29" applyFont="1" applyBorder="1" applyAlignment="1" applyProtection="1">
      <alignment horizontal="center" vertical="center"/>
      <protection hidden="1"/>
    </xf>
    <xf numFmtId="0" fontId="11" fillId="0" borderId="9" xfId="29" applyFont="1" applyBorder="1" applyAlignment="1" applyProtection="1">
      <alignment wrapText="1"/>
      <protection hidden="1"/>
    </xf>
    <xf numFmtId="0" fontId="11" fillId="0" borderId="9" xfId="29" applyFont="1" applyBorder="1" applyProtection="1">
      <protection hidden="1"/>
    </xf>
    <xf numFmtId="0" fontId="11" fillId="0" borderId="31" xfId="29" applyFont="1" applyBorder="1" applyProtection="1">
      <protection hidden="1"/>
    </xf>
    <xf numFmtId="0" fontId="11" fillId="0" borderId="9" xfId="29" applyFont="1" applyBorder="1" applyAlignment="1" applyProtection="1">
      <alignment horizontal="center" vertical="center"/>
      <protection hidden="1"/>
    </xf>
    <xf numFmtId="0" fontId="0" fillId="0" borderId="0" xfId="0" applyFill="1" applyAlignment="1">
      <alignment vertical="center"/>
    </xf>
    <xf numFmtId="0" fontId="30" fillId="37" borderId="2" xfId="29" applyFont="1" applyFill="1" applyBorder="1" applyAlignment="1" applyProtection="1">
      <alignment horizontal="center" vertical="center"/>
    </xf>
    <xf numFmtId="0" fontId="31" fillId="0" borderId="2" xfId="29" applyFont="1" applyFill="1" applyBorder="1" applyAlignment="1" applyProtection="1">
      <alignment horizontal="left" vertical="center" wrapText="1"/>
    </xf>
    <xf numFmtId="0" fontId="11" fillId="0" borderId="0" xfId="29"/>
    <xf numFmtId="0" fontId="30" fillId="0" borderId="32" xfId="29" applyFont="1" applyFill="1" applyBorder="1" applyAlignment="1" applyProtection="1">
      <alignment horizontal="center" vertical="center" wrapText="1"/>
    </xf>
    <xf numFmtId="0" fontId="31" fillId="0" borderId="0" xfId="29" applyFont="1"/>
    <xf numFmtId="0" fontId="31" fillId="0" borderId="0" xfId="29" applyFont="1" applyBorder="1" applyAlignment="1">
      <alignment horizontal="left" textRotation="80" wrapText="1"/>
    </xf>
    <xf numFmtId="0" fontId="31" fillId="0" borderId="0" xfId="29" applyFont="1" applyBorder="1" applyAlignment="1">
      <alignment horizontal="center" vertical="center" wrapText="1" readingOrder="1"/>
    </xf>
    <xf numFmtId="0" fontId="31" fillId="0" borderId="0" xfId="29" applyFont="1" applyAlignment="1">
      <alignment horizontal="center" vertical="center" wrapText="1" readingOrder="1"/>
    </xf>
    <xf numFmtId="0" fontId="30" fillId="0" borderId="2" xfId="29" applyFont="1" applyBorder="1" applyAlignment="1" applyProtection="1">
      <alignment horizontal="center" vertical="center" wrapText="1"/>
    </xf>
    <xf numFmtId="0" fontId="11" fillId="0" borderId="0" xfId="29" applyFont="1"/>
    <xf numFmtId="0" fontId="34" fillId="0" borderId="2" xfId="29" applyFont="1" applyFill="1" applyBorder="1" applyAlignment="1" applyProtection="1">
      <alignment horizontal="right" vertical="center"/>
    </xf>
    <xf numFmtId="0" fontId="35" fillId="37" borderId="2" xfId="1982" applyFont="1" applyFill="1" applyBorder="1" applyAlignment="1" applyProtection="1">
      <alignment horizontal="center" vertical="center"/>
    </xf>
    <xf numFmtId="0" fontId="35" fillId="37" borderId="2" xfId="1982" applyFont="1" applyFill="1" applyBorder="1" applyAlignment="1" applyProtection="1">
      <alignment horizontal="center" vertical="center" wrapText="1"/>
    </xf>
    <xf numFmtId="0" fontId="28" fillId="0" borderId="3" xfId="1982" applyFont="1" applyBorder="1"/>
    <xf numFmtId="0" fontId="4" fillId="0" borderId="5" xfId="1982" applyBorder="1"/>
    <xf numFmtId="0" fontId="4" fillId="0" borderId="4" xfId="1982" applyBorder="1" applyAlignment="1">
      <alignment horizontal="right" vertical="center"/>
    </xf>
    <xf numFmtId="0" fontId="4" fillId="0" borderId="0" xfId="1982"/>
    <xf numFmtId="0" fontId="4" fillId="0" borderId="37" xfId="1982" applyBorder="1"/>
    <xf numFmtId="0" fontId="40" fillId="0" borderId="0" xfId="1982" applyFont="1" applyBorder="1" applyAlignment="1">
      <alignment horizontal="center" vertical="center"/>
    </xf>
    <xf numFmtId="0" fontId="40" fillId="0" borderId="38" xfId="1982" applyFont="1" applyBorder="1" applyAlignment="1">
      <alignment horizontal="right" vertical="center"/>
    </xf>
    <xf numFmtId="0" fontId="4" fillId="0" borderId="0" xfId="1982" applyBorder="1" applyAlignment="1">
      <alignment horizontal="center" vertical="center"/>
    </xf>
    <xf numFmtId="164" fontId="4" fillId="0" borderId="0" xfId="1982" applyNumberFormat="1" applyBorder="1" applyAlignment="1">
      <alignment horizontal="center" vertical="center"/>
    </xf>
    <xf numFmtId="164" fontId="4" fillId="0" borderId="38" xfId="1982" applyNumberFormat="1" applyBorder="1" applyAlignment="1">
      <alignment horizontal="right" vertical="center"/>
    </xf>
    <xf numFmtId="0" fontId="41" fillId="0" borderId="33" xfId="1982" applyFont="1" applyBorder="1"/>
    <xf numFmtId="0" fontId="41" fillId="0" borderId="34" xfId="1982" applyFont="1" applyBorder="1" applyAlignment="1">
      <alignment horizontal="center" vertical="center"/>
    </xf>
    <xf numFmtId="164" fontId="41" fillId="0" borderId="39" xfId="1982" applyNumberFormat="1" applyFont="1" applyBorder="1" applyAlignment="1">
      <alignment horizontal="right" vertical="center"/>
    </xf>
    <xf numFmtId="0" fontId="4" fillId="0" borderId="38" xfId="1982" applyBorder="1" applyAlignment="1">
      <alignment horizontal="right" vertical="center"/>
    </xf>
    <xf numFmtId="0" fontId="4" fillId="0" borderId="0" xfId="1982" applyAlignment="1">
      <alignment horizontal="center" vertical="center"/>
    </xf>
    <xf numFmtId="0" fontId="4" fillId="0" borderId="0" xfId="1982" applyAlignment="1">
      <alignment horizontal="right" vertical="center"/>
    </xf>
    <xf numFmtId="0" fontId="28" fillId="0" borderId="5" xfId="1982" applyFont="1" applyBorder="1" applyAlignment="1">
      <alignment horizontal="center" vertical="center"/>
    </xf>
    <xf numFmtId="10" fontId="28" fillId="41" borderId="5" xfId="1984" applyNumberFormat="1" applyFont="1" applyFill="1" applyBorder="1" applyAlignment="1">
      <alignment horizontal="center" vertical="center"/>
    </xf>
    <xf numFmtId="0" fontId="4" fillId="0" borderId="5" xfId="1982" applyBorder="1" applyAlignment="1">
      <alignment horizontal="center" vertical="center"/>
    </xf>
    <xf numFmtId="164" fontId="4" fillId="0" borderId="38" xfId="1982" applyNumberFormat="1" applyFont="1" applyBorder="1" applyAlignment="1">
      <alignment horizontal="right" vertical="center"/>
    </xf>
    <xf numFmtId="0" fontId="4" fillId="0" borderId="37" xfId="1982" applyBorder="1" applyAlignment="1">
      <alignment horizontal="left" vertical="center"/>
    </xf>
    <xf numFmtId="0" fontId="41" fillId="0" borderId="33" xfId="1982" applyFont="1" applyBorder="1" applyAlignment="1">
      <alignment horizontal="left" vertical="center"/>
    </xf>
    <xf numFmtId="164" fontId="41" fillId="0" borderId="34" xfId="1982" applyNumberFormat="1" applyFont="1" applyBorder="1" applyAlignment="1">
      <alignment horizontal="center" vertical="center"/>
    </xf>
    <xf numFmtId="0" fontId="40" fillId="0" borderId="37" xfId="1982" applyFont="1" applyBorder="1"/>
    <xf numFmtId="0" fontId="40" fillId="0" borderId="40" xfId="1982" applyFont="1" applyBorder="1" applyAlignment="1">
      <alignment horizontal="center" vertical="center"/>
    </xf>
    <xf numFmtId="44" fontId="4" fillId="0" borderId="0" xfId="1982" applyNumberFormat="1" applyBorder="1" applyAlignment="1">
      <alignment horizontal="center" vertical="center"/>
    </xf>
    <xf numFmtId="0" fontId="42" fillId="0" borderId="41" xfId="1982" applyFont="1" applyBorder="1"/>
    <xf numFmtId="164" fontId="42" fillId="0" borderId="41" xfId="1982" applyNumberFormat="1" applyFont="1" applyBorder="1" applyAlignment="1">
      <alignment horizontal="right" vertical="center"/>
    </xf>
    <xf numFmtId="0" fontId="30" fillId="0" borderId="4" xfId="29" applyFont="1" applyBorder="1" applyAlignment="1" applyProtection="1">
      <alignment horizontal="center" vertical="center" wrapText="1"/>
    </xf>
    <xf numFmtId="0" fontId="32" fillId="36" borderId="27" xfId="29" applyFont="1" applyFill="1" applyBorder="1" applyAlignment="1" applyProtection="1">
      <alignment horizontal="center" vertical="center" wrapText="1"/>
    </xf>
    <xf numFmtId="0" fontId="33" fillId="36" borderId="27" xfId="29" applyFont="1" applyFill="1" applyBorder="1" applyAlignment="1" applyProtection="1">
      <alignment horizontal="left" vertical="center" wrapText="1"/>
    </xf>
    <xf numFmtId="0" fontId="32" fillId="36" borderId="26" xfId="29" applyFont="1" applyFill="1" applyBorder="1" applyAlignment="1" applyProtection="1">
      <alignment horizontal="center" vertical="center" wrapText="1"/>
    </xf>
    <xf numFmtId="0" fontId="31" fillId="36" borderId="24" xfId="29" applyFont="1" applyFill="1" applyBorder="1" applyAlignment="1" applyProtection="1">
      <alignment horizontal="left" vertical="center" wrapText="1"/>
    </xf>
    <xf numFmtId="0" fontId="31" fillId="36" borderId="25" xfId="29" applyFont="1" applyFill="1" applyBorder="1" applyAlignment="1" applyProtection="1">
      <alignment horizontal="left" vertical="center" wrapText="1"/>
    </xf>
    <xf numFmtId="0" fontId="32" fillId="36" borderId="32" xfId="29" applyFont="1" applyFill="1" applyBorder="1" applyAlignment="1" applyProtection="1">
      <alignment horizontal="center" vertical="center" wrapText="1"/>
    </xf>
    <xf numFmtId="0" fontId="34" fillId="0" borderId="2" xfId="36" applyFont="1" applyFill="1" applyBorder="1" applyAlignment="1" applyProtection="1">
      <alignment horizontal="right" vertical="center"/>
    </xf>
    <xf numFmtId="0" fontId="34" fillId="38" borderId="2" xfId="36" applyFont="1" applyFill="1" applyBorder="1" applyAlignment="1" applyProtection="1">
      <alignment horizontal="center" vertical="center" wrapText="1"/>
    </xf>
    <xf numFmtId="0" fontId="11" fillId="39" borderId="5" xfId="36" applyFill="1" applyBorder="1" applyAlignment="1" applyProtection="1"/>
    <xf numFmtId="0" fontId="11" fillId="39" borderId="3" xfId="36" applyFill="1" applyBorder="1" applyAlignment="1" applyProtection="1"/>
    <xf numFmtId="0" fontId="11" fillId="39" borderId="4" xfId="36" applyFill="1" applyBorder="1" applyAlignment="1" applyProtection="1"/>
    <xf numFmtId="0" fontId="43" fillId="0" borderId="2" xfId="29" applyFont="1" applyBorder="1"/>
    <xf numFmtId="49" fontId="11" fillId="0" borderId="0" xfId="29" applyNumberFormat="1" applyAlignment="1">
      <alignment horizontal="left"/>
    </xf>
    <xf numFmtId="44" fontId="11" fillId="37" borderId="2" xfId="29" applyNumberFormat="1" applyFont="1" applyFill="1" applyBorder="1" applyAlignment="1" applyProtection="1">
      <alignment horizontal="center" vertical="center"/>
      <protection locked="0"/>
    </xf>
    <xf numFmtId="0" fontId="12" fillId="0" borderId="2" xfId="29" applyFont="1" applyFill="1" applyBorder="1" applyAlignment="1" applyProtection="1">
      <alignment vertical="center" wrapText="1"/>
    </xf>
    <xf numFmtId="0" fontId="11" fillId="0" borderId="2" xfId="29" applyFont="1" applyFill="1" applyBorder="1" applyAlignment="1" applyProtection="1">
      <alignment vertical="center" wrapText="1"/>
    </xf>
    <xf numFmtId="0" fontId="51" fillId="0" borderId="2" xfId="29" applyFont="1" applyBorder="1" applyAlignment="1" applyProtection="1">
      <alignment horizontal="center" vertical="center" wrapText="1"/>
    </xf>
    <xf numFmtId="0" fontId="0" fillId="0" borderId="2" xfId="0" applyBorder="1"/>
    <xf numFmtId="0" fontId="44" fillId="0" borderId="2" xfId="0" applyFont="1" applyBorder="1" applyAlignment="1">
      <alignment vertical="center"/>
    </xf>
    <xf numFmtId="0" fontId="45" fillId="0" borderId="2" xfId="0" applyFont="1" applyBorder="1" applyAlignment="1">
      <alignment vertical="center"/>
    </xf>
    <xf numFmtId="0" fontId="46" fillId="0" borderId="2" xfId="0" applyFont="1" applyBorder="1" applyAlignment="1">
      <alignment vertical="center"/>
    </xf>
    <xf numFmtId="14" fontId="47" fillId="0" borderId="2" xfId="0" applyNumberFormat="1" applyFont="1" applyBorder="1" applyAlignment="1">
      <alignment vertical="center"/>
    </xf>
    <xf numFmtId="0" fontId="47" fillId="0" borderId="2" xfId="0" applyFont="1" applyBorder="1" applyAlignment="1">
      <alignment vertical="center"/>
    </xf>
    <xf numFmtId="0" fontId="48" fillId="0" borderId="2" xfId="0" applyFont="1" applyBorder="1" applyAlignment="1">
      <alignment vertical="center"/>
    </xf>
    <xf numFmtId="0" fontId="49" fillId="0" borderId="2" xfId="0" applyFont="1" applyBorder="1" applyAlignment="1">
      <alignment vertical="center"/>
    </xf>
    <xf numFmtId="0" fontId="50" fillId="0" borderId="2" xfId="0" applyFont="1" applyBorder="1" applyAlignment="1">
      <alignment vertical="center"/>
    </xf>
    <xf numFmtId="164" fontId="31" fillId="0" borderId="2" xfId="29" applyNumberFormat="1" applyFont="1" applyFill="1" applyBorder="1" applyAlignment="1" applyProtection="1">
      <alignment horizontal="center" vertical="center"/>
      <protection locked="0"/>
    </xf>
    <xf numFmtId="10" fontId="31" fillId="0" borderId="2" xfId="29" applyNumberFormat="1" applyFont="1" applyFill="1" applyBorder="1" applyAlignment="1" applyProtection="1">
      <alignment horizontal="center" vertical="center"/>
      <protection locked="0"/>
    </xf>
    <xf numFmtId="164" fontId="31" fillId="0" borderId="2" xfId="29" applyNumberFormat="1" applyFont="1" applyFill="1" applyBorder="1" applyAlignment="1" applyProtection="1">
      <alignment horizontal="center" vertical="center"/>
    </xf>
    <xf numFmtId="49" fontId="13" fillId="0" borderId="2" xfId="29" applyNumberFormat="1" applyFont="1" applyFill="1" applyBorder="1" applyAlignment="1" applyProtection="1">
      <alignment horizontal="center" vertical="center" wrapText="1"/>
      <protection locked="0"/>
    </xf>
    <xf numFmtId="0" fontId="11" fillId="0" borderId="2" xfId="29" applyFont="1" applyBorder="1" applyAlignment="1" applyProtection="1">
      <alignment vertical="center" wrapText="1"/>
    </xf>
    <xf numFmtId="10" fontId="31" fillId="0" borderId="2" xfId="29" applyNumberFormat="1" applyFont="1" applyBorder="1" applyAlignment="1" applyProtection="1">
      <alignment horizontal="center" vertical="center"/>
      <protection locked="0"/>
    </xf>
    <xf numFmtId="164" fontId="31" fillId="0" borderId="2" xfId="29" applyNumberFormat="1" applyFont="1" applyBorder="1" applyAlignment="1" applyProtection="1">
      <alignment horizontal="center" vertical="center"/>
      <protection locked="0"/>
    </xf>
    <xf numFmtId="0" fontId="11" fillId="0" borderId="0" xfId="29"/>
    <xf numFmtId="49" fontId="13" fillId="0" borderId="2" xfId="29" applyNumberFormat="1" applyFont="1" applyFill="1" applyBorder="1" applyAlignment="1" applyProtection="1">
      <alignment horizontal="left" vertical="center" wrapText="1"/>
      <protection locked="0"/>
    </xf>
    <xf numFmtId="49" fontId="13" fillId="0" borderId="2" xfId="29" applyNumberFormat="1" applyFont="1" applyFill="1" applyBorder="1" applyAlignment="1" applyProtection="1">
      <alignment horizontal="center" vertical="center" wrapText="1"/>
      <protection locked="0"/>
    </xf>
    <xf numFmtId="0" fontId="39" fillId="0" borderId="2" xfId="1983" applyNumberFormat="1" applyFill="1" applyBorder="1" applyAlignment="1" applyProtection="1">
      <alignment horizontal="left" vertical="center" wrapText="1"/>
      <protection locked="0"/>
    </xf>
    <xf numFmtId="0" fontId="11" fillId="0" borderId="2" xfId="36" applyBorder="1" applyAlignment="1" applyProtection="1">
      <alignment horizontal="left" vertical="center" wrapText="1"/>
      <protection locked="0"/>
    </xf>
    <xf numFmtId="0" fontId="11" fillId="0" borderId="2" xfId="36" applyBorder="1" applyAlignment="1" applyProtection="1">
      <alignment horizontal="center" vertical="center" wrapText="1"/>
      <protection locked="0"/>
    </xf>
    <xf numFmtId="0" fontId="39" fillId="0" borderId="0" xfId="1983"/>
    <xf numFmtId="0" fontId="39" fillId="0" borderId="2" xfId="1983" applyNumberFormat="1" applyBorder="1" applyAlignment="1" applyProtection="1">
      <alignment horizontal="left" vertical="center" wrapText="1"/>
      <protection locked="0"/>
    </xf>
    <xf numFmtId="0" fontId="11" fillId="0" borderId="2" xfId="29" applyFont="1" applyBorder="1" applyAlignment="1" applyProtection="1">
      <alignment vertical="center" wrapText="1"/>
    </xf>
    <xf numFmtId="0" fontId="53" fillId="0" borderId="2" xfId="3931" applyBorder="1" applyAlignment="1" applyProtection="1">
      <alignment vertical="center"/>
    </xf>
    <xf numFmtId="0" fontId="11" fillId="0" borderId="2" xfId="29" applyBorder="1"/>
    <xf numFmtId="49" fontId="11" fillId="0" borderId="2" xfId="29" applyNumberFormat="1" applyBorder="1" applyAlignment="1">
      <alignment horizontal="left"/>
    </xf>
    <xf numFmtId="0" fontId="32" fillId="0" borderId="27" xfId="29" applyFont="1" applyFill="1" applyBorder="1" applyAlignment="1" applyProtection="1">
      <alignment horizontal="center" vertical="center" wrapText="1"/>
    </xf>
    <xf numFmtId="0" fontId="33" fillId="0" borderId="27" xfId="29" applyFont="1" applyFill="1" applyBorder="1" applyAlignment="1" applyProtection="1">
      <alignment horizontal="left" vertical="center" wrapText="1"/>
    </xf>
    <xf numFmtId="0" fontId="11" fillId="0" borderId="0" xfId="29" applyFill="1"/>
    <xf numFmtId="0" fontId="32" fillId="0" borderId="26" xfId="29" applyFont="1" applyFill="1" applyBorder="1" applyAlignment="1" applyProtection="1">
      <alignment horizontal="center" vertical="center" wrapText="1"/>
    </xf>
    <xf numFmtId="0" fontId="31" fillId="0" borderId="24" xfId="29" applyFont="1" applyFill="1" applyBorder="1" applyAlignment="1" applyProtection="1">
      <alignment horizontal="left" vertical="center" wrapText="1"/>
    </xf>
    <xf numFmtId="0" fontId="31" fillId="0" borderId="25" xfId="29" applyFont="1" applyFill="1" applyBorder="1" applyAlignment="1" applyProtection="1">
      <alignment horizontal="left" vertical="center" wrapText="1"/>
    </xf>
    <xf numFmtId="0" fontId="32" fillId="0" borderId="32" xfId="29" applyFont="1" applyFill="1" applyBorder="1" applyAlignment="1" applyProtection="1">
      <alignment horizontal="center" vertical="center" wrapText="1"/>
    </xf>
    <xf numFmtId="49" fontId="13" fillId="0" borderId="2" xfId="29" applyNumberFormat="1" applyFont="1" applyBorder="1" applyAlignment="1" applyProtection="1">
      <alignment horizontal="left" vertical="center" wrapText="1"/>
      <protection locked="0"/>
    </xf>
    <xf numFmtId="49" fontId="55" fillId="0" borderId="2" xfId="1983" applyNumberFormat="1" applyFont="1" applyFill="1" applyBorder="1" applyAlignment="1" applyProtection="1">
      <alignment horizontal="left" vertical="center" wrapText="1"/>
      <protection locked="0"/>
    </xf>
    <xf numFmtId="49" fontId="55" fillId="0" borderId="2" xfId="29" applyNumberFormat="1" applyFont="1" applyBorder="1" applyAlignment="1" applyProtection="1">
      <alignment horizontal="center" vertical="center" wrapText="1"/>
      <protection locked="0"/>
    </xf>
    <xf numFmtId="49" fontId="13" fillId="0" borderId="2" xfId="29" applyNumberFormat="1" applyFont="1" applyBorder="1" applyAlignment="1" applyProtection="1">
      <alignment horizontal="center" vertical="center" wrapText="1"/>
      <protection locked="0"/>
    </xf>
    <xf numFmtId="49" fontId="55" fillId="0" borderId="2" xfId="29" applyNumberFormat="1" applyFont="1" applyBorder="1" applyAlignment="1" applyProtection="1">
      <alignment horizontal="left" vertical="center" wrapText="1"/>
      <protection locked="0"/>
    </xf>
    <xf numFmtId="49" fontId="11" fillId="0" borderId="2" xfId="29" applyNumberFormat="1" applyBorder="1" applyAlignment="1" applyProtection="1">
      <alignment horizontal="center" vertical="center" wrapText="1"/>
      <protection locked="0"/>
    </xf>
    <xf numFmtId="0" fontId="55" fillId="0" borderId="2" xfId="5703" applyFont="1" applyBorder="1" applyAlignment="1">
      <alignment horizontal="center"/>
    </xf>
    <xf numFmtId="0" fontId="11" fillId="0" borderId="2" xfId="5703" applyFont="1" applyBorder="1" applyAlignment="1">
      <alignment horizontal="center"/>
    </xf>
    <xf numFmtId="49" fontId="11" fillId="0" borderId="2" xfId="29" applyNumberFormat="1" applyBorder="1" applyAlignment="1" applyProtection="1">
      <alignment horizontal="left" wrapText="1"/>
      <protection locked="0"/>
    </xf>
    <xf numFmtId="49" fontId="55" fillId="0" borderId="2" xfId="29" applyNumberFormat="1" applyFont="1" applyBorder="1" applyAlignment="1" applyProtection="1">
      <alignment horizontal="left" wrapText="1"/>
      <protection locked="0"/>
    </xf>
    <xf numFmtId="49" fontId="55" fillId="0" borderId="2" xfId="29" applyNumberFormat="1" applyFont="1" applyBorder="1" applyAlignment="1" applyProtection="1">
      <alignment horizontal="center" wrapText="1"/>
      <protection locked="0"/>
    </xf>
    <xf numFmtId="49" fontId="11" fillId="0" borderId="2" xfId="29" applyNumberFormat="1" applyBorder="1" applyAlignment="1" applyProtection="1">
      <alignment horizontal="center" wrapText="1"/>
      <protection locked="0"/>
    </xf>
    <xf numFmtId="0" fontId="39" fillId="42" borderId="2" xfId="1983" applyFont="1" applyFill="1" applyBorder="1" applyAlignment="1" applyProtection="1">
      <alignment horizontal="left" vertical="center" wrapText="1"/>
      <protection locked="0"/>
    </xf>
    <xf numFmtId="0" fontId="11" fillId="0" borderId="2" xfId="36" applyFont="1" applyBorder="1" applyAlignment="1" applyProtection="1">
      <alignment horizontal="left" vertical="center" wrapText="1"/>
      <protection locked="0"/>
    </xf>
    <xf numFmtId="0" fontId="11" fillId="0" borderId="2" xfId="36" applyFont="1" applyBorder="1" applyAlignment="1" applyProtection="1">
      <alignment horizontal="center" vertical="center" wrapText="1"/>
      <protection locked="0"/>
    </xf>
    <xf numFmtId="0" fontId="11" fillId="42" borderId="2" xfId="36" applyFont="1" applyFill="1" applyBorder="1" applyAlignment="1" applyProtection="1">
      <alignment horizontal="left" vertical="center" wrapText="1"/>
      <protection locked="0"/>
    </xf>
    <xf numFmtId="0" fontId="11" fillId="42" borderId="2" xfId="36" applyFont="1" applyFill="1" applyBorder="1" applyAlignment="1" applyProtection="1">
      <alignment horizontal="center" vertical="center" wrapText="1"/>
      <protection locked="0"/>
    </xf>
    <xf numFmtId="0" fontId="11" fillId="0" borderId="3" xfId="36" applyFont="1" applyBorder="1" applyAlignment="1" applyProtection="1">
      <alignment horizontal="left" vertical="center" wrapText="1"/>
      <protection locked="0"/>
    </xf>
    <xf numFmtId="0" fontId="11" fillId="0" borderId="4" xfId="36" applyFont="1" applyBorder="1" applyAlignment="1" applyProtection="1">
      <alignment horizontal="left" vertical="center" wrapText="1"/>
      <protection locked="0"/>
    </xf>
    <xf numFmtId="0" fontId="55" fillId="0" borderId="2" xfId="5704" applyFont="1" applyBorder="1" applyAlignment="1">
      <alignment horizontal="center" vertical="center"/>
    </xf>
    <xf numFmtId="0" fontId="11" fillId="0" borderId="2" xfId="29" applyBorder="1" applyAlignment="1">
      <alignment vertical="center" wrapText="1"/>
    </xf>
    <xf numFmtId="44" fontId="11" fillId="0" borderId="2" xfId="29" applyNumberFormat="1" applyBorder="1" applyAlignment="1" applyProtection="1">
      <alignment horizontal="center" vertical="center"/>
      <protection locked="0"/>
    </xf>
    <xf numFmtId="0" fontId="11" fillId="16" borderId="2" xfId="29" applyFill="1" applyBorder="1" applyAlignment="1" applyProtection="1"/>
    <xf numFmtId="0" fontId="54" fillId="0" borderId="2" xfId="29" applyFont="1" applyBorder="1" applyAlignment="1" applyProtection="1">
      <alignment horizontal="center" vertical="center" wrapText="1"/>
      <protection locked="0"/>
    </xf>
    <xf numFmtId="0" fontId="55" fillId="0" borderId="0" xfId="5704" applyFont="1" applyAlignment="1">
      <alignment vertical="center"/>
    </xf>
    <xf numFmtId="0" fontId="56" fillId="0" borderId="2" xfId="5704" applyFont="1" applyBorder="1" applyAlignment="1">
      <alignment vertical="center" wrapText="1"/>
    </xf>
    <xf numFmtId="0" fontId="0" fillId="0" borderId="0" xfId="0" applyAlignment="1">
      <alignment vertical="center"/>
    </xf>
    <xf numFmtId="0" fontId="39" fillId="0" borderId="0" xfId="1983" applyFont="1" applyAlignment="1">
      <alignment vertical="center"/>
    </xf>
    <xf numFmtId="0" fontId="39" fillId="0" borderId="42" xfId="1983" applyFont="1" applyBorder="1" applyAlignment="1">
      <alignment vertical="center"/>
    </xf>
    <xf numFmtId="0" fontId="56" fillId="0" borderId="43" xfId="5704" applyFont="1" applyBorder="1" applyAlignment="1">
      <alignment vertical="center" wrapText="1"/>
    </xf>
    <xf numFmtId="49" fontId="11" fillId="0" borderId="2" xfId="1983" applyNumberFormat="1" applyFont="1" applyFill="1" applyBorder="1" applyAlignment="1" applyProtection="1">
      <alignment horizontal="left" vertical="center" wrapText="1"/>
      <protection locked="0"/>
    </xf>
    <xf numFmtId="49" fontId="11" fillId="0" borderId="2" xfId="29" applyNumberFormat="1" applyFont="1" applyBorder="1" applyAlignment="1" applyProtection="1">
      <alignment horizontal="left" vertical="center" wrapText="1"/>
      <protection locked="0"/>
    </xf>
    <xf numFmtId="49" fontId="11" fillId="0" borderId="2" xfId="29" applyNumberFormat="1" applyFont="1" applyFill="1" applyBorder="1" applyAlignment="1" applyProtection="1">
      <alignment horizontal="left" vertical="center" wrapText="1"/>
      <protection locked="0"/>
    </xf>
    <xf numFmtId="0" fontId="57" fillId="0" borderId="2" xfId="1983" applyNumberFormat="1" applyFont="1" applyFill="1" applyBorder="1" applyAlignment="1" applyProtection="1">
      <alignment horizontal="left" vertical="center" wrapText="1"/>
      <protection locked="0"/>
    </xf>
    <xf numFmtId="49" fontId="57" fillId="0" borderId="2" xfId="1983" applyNumberFormat="1" applyFont="1" applyFill="1" applyBorder="1" applyAlignment="1" applyProtection="1">
      <alignment horizontal="left" vertical="center" wrapText="1"/>
      <protection locked="0"/>
    </xf>
    <xf numFmtId="49" fontId="57" fillId="0" borderId="2" xfId="1983" applyNumberFormat="1" applyFont="1" applyBorder="1" applyAlignment="1" applyProtection="1">
      <alignment horizontal="left" wrapText="1"/>
      <protection locked="0"/>
    </xf>
    <xf numFmtId="0" fontId="11" fillId="39" borderId="3" xfId="29" applyFont="1" applyFill="1" applyBorder="1" applyAlignment="1" applyProtection="1"/>
    <xf numFmtId="0" fontId="11" fillId="39" borderId="5" xfId="29" applyFont="1" applyFill="1" applyBorder="1" applyAlignment="1" applyProtection="1"/>
    <xf numFmtId="0" fontId="39" fillId="0" borderId="2" xfId="1983" applyBorder="1" applyAlignment="1">
      <alignment vertical="center"/>
    </xf>
    <xf numFmtId="0" fontId="11" fillId="0" borderId="0" xfId="29"/>
    <xf numFmtId="0" fontId="33" fillId="36" borderId="27" xfId="29" applyFont="1" applyFill="1" applyBorder="1" applyAlignment="1">
      <alignment horizontal="left" vertical="center" wrapText="1"/>
    </xf>
    <xf numFmtId="164" fontId="31" fillId="0" borderId="2" xfId="29" applyNumberFormat="1" applyFont="1" applyBorder="1" applyAlignment="1" applyProtection="1">
      <alignment horizontal="center" vertical="center"/>
      <protection locked="0"/>
    </xf>
    <xf numFmtId="0" fontId="33" fillId="36" borderId="44" xfId="29" applyFont="1" applyFill="1" applyBorder="1" applyAlignment="1">
      <alignment horizontal="left" vertical="center" wrapText="1"/>
    </xf>
    <xf numFmtId="0" fontId="32" fillId="43" borderId="27" xfId="29" applyFont="1" applyFill="1" applyBorder="1" applyAlignment="1" applyProtection="1">
      <alignment horizontal="center" vertical="center" wrapText="1"/>
    </xf>
    <xf numFmtId="0" fontId="33" fillId="43" borderId="44" xfId="29" applyFont="1" applyFill="1" applyBorder="1" applyAlignment="1">
      <alignment horizontal="left" vertical="center" wrapText="1"/>
    </xf>
    <xf numFmtId="0" fontId="33" fillId="43" borderId="27" xfId="29" applyFont="1" applyFill="1" applyBorder="1" applyAlignment="1">
      <alignment horizontal="left" vertical="center" wrapText="1"/>
    </xf>
    <xf numFmtId="164" fontId="31" fillId="43" borderId="2" xfId="29" applyNumberFormat="1" applyFont="1" applyFill="1" applyBorder="1" applyAlignment="1" applyProtection="1">
      <alignment horizontal="center" vertical="center"/>
      <protection locked="0"/>
    </xf>
    <xf numFmtId="0" fontId="11" fillId="0" borderId="2" xfId="29" applyBorder="1" applyAlignment="1">
      <alignment horizontal="center"/>
    </xf>
    <xf numFmtId="0" fontId="10" fillId="0" borderId="2" xfId="29" applyFont="1" applyBorder="1" applyAlignment="1">
      <alignment horizontal="center"/>
    </xf>
    <xf numFmtId="0" fontId="43" fillId="0" borderId="2" xfId="29" applyFont="1" applyBorder="1" applyAlignment="1">
      <alignment horizontal="center" vertical="top"/>
    </xf>
    <xf numFmtId="0" fontId="10" fillId="17" borderId="2" xfId="29" applyFont="1" applyFill="1" applyBorder="1" applyAlignment="1">
      <alignment horizontal="center" vertical="center"/>
    </xf>
    <xf numFmtId="0" fontId="10" fillId="17" borderId="2" xfId="29" applyFont="1" applyFill="1" applyBorder="1" applyAlignment="1" applyProtection="1">
      <alignment horizontal="center" vertical="center"/>
    </xf>
    <xf numFmtId="0" fontId="36" fillId="0" borderId="2" xfId="29" applyFont="1" applyBorder="1" applyAlignment="1" applyProtection="1">
      <alignment horizontal="left" vertical="center"/>
    </xf>
    <xf numFmtId="0" fontId="11" fillId="16" borderId="2" xfId="29" applyFill="1" applyBorder="1" applyAlignment="1" applyProtection="1">
      <alignment horizontal="center"/>
    </xf>
    <xf numFmtId="0" fontId="37" fillId="0" borderId="3" xfId="29" applyFont="1" applyBorder="1" applyAlignment="1" applyProtection="1">
      <alignment horizontal="center" vertical="center" wrapText="1"/>
    </xf>
    <xf numFmtId="0" fontId="37" fillId="0" borderId="5" xfId="29" applyFont="1" applyBorder="1" applyAlignment="1" applyProtection="1">
      <alignment horizontal="center" vertical="center" wrapText="1"/>
    </xf>
    <xf numFmtId="0" fontId="37" fillId="0" borderId="4" xfId="29" applyFont="1" applyBorder="1" applyAlignment="1" applyProtection="1">
      <alignment horizontal="center" vertical="center" wrapText="1"/>
    </xf>
    <xf numFmtId="0" fontId="10" fillId="0" borderId="3" xfId="29" applyFont="1" applyBorder="1" applyAlignment="1" applyProtection="1">
      <alignment horizontal="right" vertical="center" wrapText="1"/>
    </xf>
    <xf numFmtId="0" fontId="10" fillId="0" borderId="4" xfId="29" applyFont="1" applyBorder="1" applyAlignment="1" applyProtection="1">
      <alignment horizontal="right" vertical="center" wrapText="1"/>
    </xf>
    <xf numFmtId="0" fontId="54" fillId="0" borderId="3" xfId="29" applyFont="1" applyBorder="1" applyAlignment="1" applyProtection="1">
      <alignment horizontal="left" vertical="center" wrapText="1"/>
      <protection locked="0"/>
    </xf>
    <xf numFmtId="0" fontId="54" fillId="0" borderId="5" xfId="29" applyFont="1" applyBorder="1" applyAlignment="1" applyProtection="1">
      <alignment horizontal="left" vertical="center" wrapText="1"/>
      <protection locked="0"/>
    </xf>
    <xf numFmtId="0" fontId="54" fillId="0" borderId="4" xfId="29" applyFont="1" applyBorder="1" applyAlignment="1" applyProtection="1">
      <alignment horizontal="left" vertical="center" wrapText="1"/>
      <protection locked="0"/>
    </xf>
    <xf numFmtId="0" fontId="32" fillId="36" borderId="3" xfId="29" applyFont="1" applyFill="1" applyBorder="1" applyAlignment="1" applyProtection="1">
      <alignment horizontal="center" vertical="center" wrapText="1"/>
    </xf>
    <xf numFmtId="0" fontId="32" fillId="36" borderId="4" xfId="29" applyFont="1" applyFill="1" applyBorder="1" applyAlignment="1" applyProtection="1">
      <alignment horizontal="center" vertical="center" wrapText="1"/>
    </xf>
    <xf numFmtId="0" fontId="36" fillId="0" borderId="3" xfId="29" applyFont="1" applyBorder="1" applyAlignment="1" applyProtection="1">
      <alignment horizontal="left" vertical="center"/>
    </xf>
    <xf numFmtId="0" fontId="36" fillId="0" borderId="5" xfId="29" applyFont="1" applyBorder="1" applyAlignment="1" applyProtection="1">
      <alignment horizontal="left" vertical="center"/>
    </xf>
    <xf numFmtId="0" fontId="36" fillId="0" borderId="4" xfId="29" applyFont="1" applyBorder="1" applyAlignment="1" applyProtection="1">
      <alignment horizontal="left" vertical="center"/>
    </xf>
    <xf numFmtId="0" fontId="10" fillId="0" borderId="2" xfId="29" applyFont="1" applyBorder="1" applyAlignment="1" applyProtection="1">
      <alignment horizontal="right" vertical="center"/>
    </xf>
    <xf numFmtId="0" fontId="32" fillId="0" borderId="3" xfId="29" applyFont="1" applyFill="1" applyBorder="1" applyAlignment="1" applyProtection="1">
      <alignment horizontal="center" vertical="center" wrapText="1"/>
    </xf>
    <xf numFmtId="0" fontId="32" fillId="0" borderId="4" xfId="29" applyFont="1" applyFill="1" applyBorder="1" applyAlignment="1" applyProtection="1">
      <alignment horizontal="center" vertical="center" wrapText="1"/>
    </xf>
    <xf numFmtId="0" fontId="30" fillId="37" borderId="3" xfId="29" applyFont="1" applyFill="1" applyBorder="1" applyAlignment="1" applyProtection="1">
      <alignment horizontal="center" vertical="center" wrapText="1"/>
    </xf>
    <xf numFmtId="0" fontId="30" fillId="37" borderId="4" xfId="29" applyFont="1" applyFill="1" applyBorder="1" applyAlignment="1" applyProtection="1">
      <alignment horizontal="center" vertical="center" wrapText="1"/>
    </xf>
    <xf numFmtId="0" fontId="10" fillId="17" borderId="3" xfId="29" applyFont="1" applyFill="1" applyBorder="1" applyAlignment="1" applyProtection="1">
      <alignment horizontal="center" vertical="center"/>
    </xf>
    <xf numFmtId="0" fontId="10" fillId="17" borderId="5" xfId="29" applyFont="1" applyFill="1" applyBorder="1" applyAlignment="1" applyProtection="1">
      <alignment horizontal="center" vertical="center"/>
    </xf>
    <xf numFmtId="0" fontId="10" fillId="17" borderId="4" xfId="29" applyFont="1" applyFill="1" applyBorder="1" applyAlignment="1" applyProtection="1">
      <alignment horizontal="center" vertical="center"/>
    </xf>
    <xf numFmtId="0" fontId="34" fillId="17" borderId="3" xfId="29" applyFont="1" applyFill="1" applyBorder="1" applyAlignment="1" applyProtection="1">
      <alignment horizontal="center" vertical="center"/>
    </xf>
    <xf numFmtId="0" fontId="34" fillId="17" borderId="5" xfId="29" applyFont="1" applyFill="1" applyBorder="1" applyAlignment="1" applyProtection="1">
      <alignment horizontal="center" vertical="center"/>
    </xf>
    <xf numFmtId="0" fontId="34" fillId="17" borderId="4" xfId="29" applyFont="1" applyFill="1" applyBorder="1" applyAlignment="1" applyProtection="1">
      <alignment horizontal="center" vertical="center"/>
    </xf>
    <xf numFmtId="0" fontId="36" fillId="0" borderId="3" xfId="29" applyFont="1" applyFill="1" applyBorder="1" applyAlignment="1" applyProtection="1">
      <alignment horizontal="left" vertical="center"/>
    </xf>
    <xf numFmtId="0" fontId="36" fillId="0" borderId="5" xfId="29" applyFont="1" applyFill="1" applyBorder="1" applyAlignment="1" applyProtection="1">
      <alignment horizontal="left" vertical="center"/>
    </xf>
    <xf numFmtId="0" fontId="31" fillId="16" borderId="2" xfId="29" applyFont="1" applyFill="1" applyBorder="1" applyAlignment="1" applyProtection="1"/>
    <xf numFmtId="0" fontId="10" fillId="17" borderId="3" xfId="36" applyFont="1" applyFill="1" applyBorder="1" applyAlignment="1" applyProtection="1">
      <alignment horizontal="center" vertical="center"/>
    </xf>
    <xf numFmtId="0" fontId="10" fillId="17" borderId="5" xfId="36" applyFont="1" applyFill="1" applyBorder="1" applyAlignment="1" applyProtection="1">
      <alignment horizontal="center" vertical="center"/>
    </xf>
    <xf numFmtId="0" fontId="10" fillId="17" borderId="4" xfId="36" applyFont="1" applyFill="1" applyBorder="1" applyAlignment="1" applyProtection="1">
      <alignment horizontal="center" vertical="center"/>
    </xf>
    <xf numFmtId="0" fontId="34" fillId="17" borderId="3" xfId="36" applyFont="1" applyFill="1" applyBorder="1" applyAlignment="1" applyProtection="1">
      <alignment horizontal="center" vertical="center"/>
    </xf>
    <xf numFmtId="0" fontId="34" fillId="17" borderId="5" xfId="36" applyFont="1" applyFill="1" applyBorder="1" applyAlignment="1" applyProtection="1">
      <alignment horizontal="center" vertical="center"/>
    </xf>
    <xf numFmtId="0" fontId="34" fillId="17" borderId="4" xfId="36" applyFont="1" applyFill="1" applyBorder="1" applyAlignment="1" applyProtection="1">
      <alignment horizontal="center" vertical="center"/>
    </xf>
    <xf numFmtId="0" fontId="36" fillId="0" borderId="3" xfId="36" applyNumberFormat="1" applyFont="1" applyBorder="1" applyAlignment="1" applyProtection="1">
      <alignment horizontal="left" vertical="center"/>
    </xf>
    <xf numFmtId="0" fontId="36" fillId="0" borderId="5" xfId="36" applyNumberFormat="1" applyFont="1" applyBorder="1" applyAlignment="1" applyProtection="1">
      <alignment horizontal="left" vertical="center"/>
    </xf>
    <xf numFmtId="0" fontId="36" fillId="0" borderId="4" xfId="36" applyNumberFormat="1" applyFont="1" applyBorder="1" applyAlignment="1" applyProtection="1">
      <alignment horizontal="left" vertical="center"/>
    </xf>
    <xf numFmtId="0" fontId="34" fillId="38" borderId="3" xfId="36" applyFont="1" applyFill="1" applyBorder="1" applyAlignment="1" applyProtection="1">
      <alignment horizontal="center" vertical="center" wrapText="1"/>
    </xf>
    <xf numFmtId="0" fontId="34" fillId="38" borderId="5" xfId="36" applyFont="1" applyFill="1" applyBorder="1" applyAlignment="1" applyProtection="1">
      <alignment horizontal="center" vertical="center" wrapText="1"/>
    </xf>
    <xf numFmtId="0" fontId="34" fillId="38" borderId="4" xfId="36" applyFont="1" applyFill="1" applyBorder="1" applyAlignment="1" applyProtection="1">
      <alignment horizontal="center" vertical="center" wrapText="1"/>
    </xf>
    <xf numFmtId="0" fontId="11" fillId="0" borderId="35" xfId="29" applyFont="1" applyFill="1" applyBorder="1" applyAlignment="1" applyProtection="1">
      <alignment horizontal="left" vertical="center" wrapText="1"/>
      <protection locked="0"/>
    </xf>
    <xf numFmtId="0" fontId="11" fillId="0" borderId="36" xfId="29" applyFont="1" applyFill="1" applyBorder="1" applyAlignment="1" applyProtection="1">
      <alignment horizontal="left" vertical="center" wrapText="1"/>
      <protection locked="0"/>
    </xf>
    <xf numFmtId="0" fontId="11" fillId="0" borderId="37" xfId="29" applyFont="1" applyFill="1" applyBorder="1" applyAlignment="1" applyProtection="1">
      <alignment horizontal="left" vertical="center" wrapText="1"/>
      <protection locked="0"/>
    </xf>
    <xf numFmtId="0" fontId="11" fillId="0" borderId="38" xfId="29" applyFont="1" applyFill="1" applyBorder="1" applyAlignment="1" applyProtection="1">
      <alignment horizontal="left" vertical="center" wrapText="1"/>
      <protection locked="0"/>
    </xf>
    <xf numFmtId="0" fontId="11" fillId="0" borderId="33" xfId="29" applyFont="1" applyFill="1" applyBorder="1" applyAlignment="1" applyProtection="1">
      <alignment horizontal="left" vertical="center" wrapText="1"/>
      <protection locked="0"/>
    </xf>
    <xf numFmtId="0" fontId="11" fillId="0" borderId="39" xfId="29" applyFont="1" applyFill="1" applyBorder="1" applyAlignment="1" applyProtection="1">
      <alignment horizontal="left" vertical="center" wrapText="1"/>
      <protection locked="0"/>
    </xf>
    <xf numFmtId="0" fontId="38" fillId="40" borderId="3" xfId="29" applyFont="1" applyFill="1" applyBorder="1" applyAlignment="1" applyProtection="1">
      <alignment horizontal="center" vertical="center" wrapText="1" readingOrder="1"/>
    </xf>
    <xf numFmtId="0" fontId="38" fillId="40" borderId="5" xfId="29" applyFont="1" applyFill="1" applyBorder="1" applyAlignment="1" applyProtection="1">
      <alignment horizontal="center" vertical="center" wrapText="1" readingOrder="1"/>
    </xf>
    <xf numFmtId="0" fontId="38" fillId="40" borderId="4" xfId="29" applyFont="1" applyFill="1" applyBorder="1" applyAlignment="1" applyProtection="1">
      <alignment horizontal="center" vertical="center" wrapText="1" readingOrder="1"/>
    </xf>
    <xf numFmtId="0" fontId="10" fillId="0" borderId="3" xfId="29" applyFont="1" applyBorder="1" applyAlignment="1" applyProtection="1">
      <alignment horizontal="right" vertical="center"/>
    </xf>
    <xf numFmtId="0" fontId="10" fillId="0" borderId="5" xfId="29" applyFont="1" applyBorder="1" applyAlignment="1" applyProtection="1">
      <alignment horizontal="right" vertical="center"/>
    </xf>
    <xf numFmtId="0" fontId="10" fillId="0" borderId="4" xfId="29" applyFont="1" applyBorder="1" applyAlignment="1" applyProtection="1">
      <alignment horizontal="right" vertical="center"/>
    </xf>
    <xf numFmtId="0" fontId="30" fillId="0" borderId="3" xfId="29" applyFont="1" applyBorder="1" applyAlignment="1" applyProtection="1">
      <alignment horizontal="center" vertical="center" wrapText="1"/>
    </xf>
    <xf numFmtId="0" fontId="30" fillId="0" borderId="5" xfId="29" applyFont="1" applyBorder="1" applyAlignment="1" applyProtection="1">
      <alignment horizontal="center" vertical="center" wrapText="1"/>
    </xf>
    <xf numFmtId="0" fontId="30" fillId="0" borderId="4" xfId="29" applyFont="1" applyBorder="1" applyAlignment="1" applyProtection="1">
      <alignment horizontal="center" vertical="center" wrapText="1"/>
    </xf>
    <xf numFmtId="0" fontId="11" fillId="0" borderId="35" xfId="29" applyFont="1" applyBorder="1" applyAlignment="1" applyProtection="1">
      <alignment horizontal="left" vertical="center" wrapText="1"/>
      <protection locked="0"/>
    </xf>
    <xf numFmtId="0" fontId="11" fillId="0" borderId="36" xfId="29" applyFont="1" applyBorder="1" applyAlignment="1" applyProtection="1">
      <alignment horizontal="left" vertical="center" wrapText="1"/>
      <protection locked="0"/>
    </xf>
    <xf numFmtId="0" fontId="11" fillId="0" borderId="37" xfId="29" applyFont="1" applyBorder="1" applyAlignment="1" applyProtection="1">
      <alignment horizontal="left" vertical="center" wrapText="1"/>
      <protection locked="0"/>
    </xf>
    <xf numFmtId="0" fontId="11" fillId="0" borderId="38" xfId="29" applyFont="1" applyBorder="1" applyAlignment="1" applyProtection="1">
      <alignment horizontal="left" vertical="center" wrapText="1"/>
      <protection locked="0"/>
    </xf>
    <xf numFmtId="0" fontId="11" fillId="0" borderId="33" xfId="29" applyFont="1" applyBorder="1" applyAlignment="1" applyProtection="1">
      <alignment horizontal="left" vertical="center" wrapText="1"/>
      <protection locked="0"/>
    </xf>
    <xf numFmtId="0" fontId="11" fillId="0" borderId="39" xfId="29" applyFont="1" applyBorder="1" applyAlignment="1" applyProtection="1">
      <alignment horizontal="left" vertical="center" wrapText="1"/>
      <protection locked="0"/>
    </xf>
    <xf numFmtId="0" fontId="11" fillId="0" borderId="3" xfId="29" applyFont="1" applyBorder="1" applyAlignment="1" applyProtection="1">
      <alignment horizontal="left" vertical="center" wrapText="1" readingOrder="1"/>
    </xf>
    <xf numFmtId="0" fontId="11" fillId="0" borderId="5" xfId="29" applyFont="1" applyBorder="1" applyAlignment="1" applyProtection="1">
      <alignment horizontal="left" vertical="center" wrapText="1" readingOrder="1"/>
    </xf>
    <xf numFmtId="0" fontId="11" fillId="0" borderId="4" xfId="29" applyFont="1" applyBorder="1" applyAlignment="1" applyProtection="1">
      <alignment horizontal="left" vertical="center" wrapText="1" readingOrder="1"/>
    </xf>
    <xf numFmtId="0" fontId="11" fillId="39" borderId="3" xfId="29" applyFont="1" applyFill="1" applyBorder="1" applyAlignment="1" applyProtection="1">
      <alignment horizontal="center"/>
    </xf>
    <xf numFmtId="0" fontId="11" fillId="39" borderId="5" xfId="29" applyFont="1" applyFill="1" applyBorder="1" applyAlignment="1" applyProtection="1">
      <alignment horizontal="center"/>
    </xf>
    <xf numFmtId="0" fontId="11" fillId="39" borderId="4" xfId="29" applyFont="1" applyFill="1" applyBorder="1" applyAlignment="1" applyProtection="1">
      <alignment horizontal="center"/>
    </xf>
    <xf numFmtId="0" fontId="30" fillId="0" borderId="2" xfId="29" applyFont="1" applyBorder="1" applyAlignment="1" applyProtection="1">
      <alignment horizontal="center" vertical="center" wrapText="1"/>
    </xf>
    <xf numFmtId="0" fontId="38" fillId="40" borderId="2" xfId="29" applyFont="1" applyFill="1" applyBorder="1" applyAlignment="1" applyProtection="1">
      <alignment horizontal="center" vertical="center" wrapText="1" readingOrder="1"/>
    </xf>
    <xf numFmtId="0" fontId="12" fillId="0" borderId="35" xfId="29" applyFont="1" applyFill="1" applyBorder="1" applyAlignment="1" applyProtection="1">
      <alignment horizontal="left" vertical="center" wrapText="1"/>
    </xf>
    <xf numFmtId="0" fontId="12" fillId="0" borderId="36" xfId="29" applyFont="1" applyFill="1" applyBorder="1" applyAlignment="1" applyProtection="1">
      <alignment horizontal="left" vertical="center" wrapText="1"/>
    </xf>
    <xf numFmtId="0" fontId="12" fillId="0" borderId="37" xfId="29" applyFont="1" applyFill="1" applyBorder="1" applyAlignment="1" applyProtection="1">
      <alignment horizontal="left" vertical="center" wrapText="1"/>
    </xf>
    <xf numFmtId="0" fontId="12" fillId="0" borderId="38" xfId="29" applyFont="1" applyFill="1" applyBorder="1" applyAlignment="1" applyProtection="1">
      <alignment horizontal="left" vertical="center" wrapText="1"/>
    </xf>
    <xf numFmtId="0" fontId="12" fillId="0" borderId="33" xfId="29" applyFont="1" applyFill="1" applyBorder="1" applyAlignment="1" applyProtection="1">
      <alignment horizontal="left" vertical="center" wrapText="1"/>
    </xf>
    <xf numFmtId="0" fontId="12" fillId="0" borderId="39" xfId="29" applyFont="1" applyFill="1" applyBorder="1" applyAlignment="1" applyProtection="1">
      <alignment horizontal="left" vertical="center" wrapText="1"/>
    </xf>
    <xf numFmtId="0" fontId="11" fillId="0" borderId="35" xfId="29" applyBorder="1" applyAlignment="1" applyProtection="1">
      <alignment horizontal="left" vertical="center" wrapText="1"/>
      <protection locked="0"/>
    </xf>
    <xf numFmtId="0" fontId="11" fillId="0" borderId="36" xfId="29" applyBorder="1" applyAlignment="1" applyProtection="1">
      <alignment horizontal="left" vertical="center" wrapText="1"/>
      <protection locked="0"/>
    </xf>
    <xf numFmtId="0" fontId="11" fillId="0" borderId="37" xfId="29" applyBorder="1" applyAlignment="1" applyProtection="1">
      <alignment horizontal="left" vertical="center" wrapText="1"/>
      <protection locked="0"/>
    </xf>
    <xf numFmtId="0" fontId="11" fillId="0" borderId="38" xfId="29" applyBorder="1" applyAlignment="1" applyProtection="1">
      <alignment horizontal="left" vertical="center" wrapText="1"/>
      <protection locked="0"/>
    </xf>
    <xf numFmtId="0" fontId="11" fillId="0" borderId="33" xfId="29" applyBorder="1" applyAlignment="1" applyProtection="1">
      <alignment horizontal="left" vertical="center" wrapText="1"/>
      <protection locked="0"/>
    </xf>
    <xf numFmtId="0" fontId="11" fillId="0" borderId="39" xfId="29" applyBorder="1" applyAlignment="1" applyProtection="1">
      <alignment horizontal="left" vertical="center" wrapText="1"/>
      <protection locked="0"/>
    </xf>
    <xf numFmtId="0" fontId="11" fillId="39" borderId="2" xfId="29" applyFont="1" applyFill="1" applyBorder="1" applyAlignment="1" applyProtection="1">
      <alignment horizontal="center"/>
    </xf>
    <xf numFmtId="44" fontId="11" fillId="37" borderId="2" xfId="29" applyNumberFormat="1" applyFont="1" applyFill="1" applyBorder="1" applyAlignment="1" applyProtection="1">
      <alignment horizontal="center" vertical="center"/>
      <protection locked="0"/>
    </xf>
    <xf numFmtId="44" fontId="11" fillId="0" borderId="3" xfId="29" applyNumberFormat="1" applyFont="1" applyFill="1" applyBorder="1" applyAlignment="1" applyProtection="1">
      <alignment horizontal="center" vertical="center"/>
      <protection locked="0"/>
    </xf>
    <xf numFmtId="44" fontId="11" fillId="0" borderId="4" xfId="29" applyNumberFormat="1" applyFont="1" applyFill="1" applyBorder="1" applyAlignment="1" applyProtection="1">
      <alignment horizontal="center" vertical="center"/>
      <protection locked="0"/>
    </xf>
    <xf numFmtId="44" fontId="11" fillId="37" borderId="3" xfId="29" applyNumberFormat="1" applyFont="1" applyFill="1" applyBorder="1" applyAlignment="1" applyProtection="1">
      <alignment horizontal="center" vertical="center"/>
      <protection locked="0"/>
    </xf>
    <xf numFmtId="44" fontId="11" fillId="37" borderId="4" xfId="29" applyNumberFormat="1" applyFont="1" applyFill="1" applyBorder="1" applyAlignment="1" applyProtection="1">
      <alignment horizontal="center" vertical="center"/>
      <protection locked="0"/>
    </xf>
    <xf numFmtId="0" fontId="36" fillId="0" borderId="2" xfId="29" applyFont="1" applyBorder="1" applyAlignment="1" applyProtection="1">
      <alignment horizontal="center" vertical="center"/>
    </xf>
    <xf numFmtId="44" fontId="11" fillId="0" borderId="2" xfId="29" applyNumberFormat="1" applyFont="1" applyFill="1" applyBorder="1" applyAlignment="1" applyProtection="1">
      <alignment horizontal="center" vertical="center"/>
      <protection locked="0"/>
    </xf>
    <xf numFmtId="0" fontId="12" fillId="0" borderId="28" xfId="176" applyNumberFormat="1" applyFont="1" applyBorder="1" applyAlignment="1" applyProtection="1">
      <alignment horizontal="center" vertical="center"/>
      <protection hidden="1"/>
    </xf>
    <xf numFmtId="0" fontId="12" fillId="0" borderId="29" xfId="176" applyNumberFormat="1" applyFont="1" applyBorder="1" applyAlignment="1" applyProtection="1">
      <alignment horizontal="center" vertical="center"/>
      <protection hidden="1"/>
    </xf>
    <xf numFmtId="0" fontId="10" fillId="15" borderId="3" xfId="29" applyFont="1" applyFill="1" applyBorder="1" applyAlignment="1" applyProtection="1">
      <alignment horizontal="center" vertical="center" wrapText="1"/>
      <protection hidden="1"/>
    </xf>
    <xf numFmtId="0" fontId="10" fillId="15" borderId="5" xfId="29" applyFont="1" applyFill="1" applyBorder="1" applyAlignment="1" applyProtection="1">
      <alignment horizontal="center" vertical="center" wrapText="1"/>
      <protection hidden="1"/>
    </xf>
    <xf numFmtId="0" fontId="10" fillId="15" borderId="4" xfId="29" applyFont="1" applyFill="1" applyBorder="1" applyAlignment="1" applyProtection="1">
      <alignment horizontal="center" vertical="center" wrapText="1"/>
      <protection hidden="1"/>
    </xf>
    <xf numFmtId="0" fontId="12" fillId="0" borderId="21" xfId="176" applyFont="1" applyBorder="1" applyAlignment="1" applyProtection="1">
      <alignment horizontal="center" vertical="center"/>
      <protection hidden="1"/>
    </xf>
    <xf numFmtId="0" fontId="12" fillId="0" borderId="11" xfId="176" applyFont="1" applyBorder="1" applyAlignment="1" applyProtection="1">
      <alignment horizontal="center" vertical="center"/>
      <protection hidden="1"/>
    </xf>
    <xf numFmtId="0" fontId="12" fillId="0" borderId="21" xfId="176" applyNumberFormat="1" applyFont="1" applyBorder="1" applyAlignment="1" applyProtection="1">
      <alignment horizontal="center" vertical="center"/>
      <protection hidden="1"/>
    </xf>
    <xf numFmtId="0" fontId="12" fillId="0" borderId="11" xfId="176" applyNumberFormat="1" applyFont="1" applyBorder="1" applyAlignment="1" applyProtection="1">
      <alignment horizontal="center" vertical="center"/>
      <protection hidden="1"/>
    </xf>
    <xf numFmtId="0" fontId="11" fillId="16" borderId="3" xfId="29" applyFont="1" applyFill="1" applyBorder="1" applyAlignment="1" applyProtection="1">
      <alignment horizontal="center" wrapText="1"/>
      <protection hidden="1"/>
    </xf>
    <xf numFmtId="0" fontId="11" fillId="16" borderId="5" xfId="29" applyFont="1" applyFill="1" applyBorder="1" applyAlignment="1" applyProtection="1">
      <alignment horizontal="center" wrapText="1"/>
      <protection hidden="1"/>
    </xf>
    <xf numFmtId="0" fontId="11" fillId="16" borderId="4" xfId="29" applyFont="1" applyFill="1" applyBorder="1" applyAlignment="1" applyProtection="1">
      <alignment horizontal="center" wrapText="1"/>
      <protection hidden="1"/>
    </xf>
    <xf numFmtId="0" fontId="4" fillId="0" borderId="37" xfId="1982" applyBorder="1"/>
    <xf numFmtId="0" fontId="4" fillId="0" borderId="0" xfId="1982" applyBorder="1"/>
    <xf numFmtId="0" fontId="4" fillId="0" borderId="0" xfId="1982" applyBorder="1" applyAlignment="1">
      <alignment horizontal="left" vertical="center"/>
    </xf>
    <xf numFmtId="0" fontId="4" fillId="0" borderId="37" xfId="1982" applyBorder="1" applyAlignment="1">
      <alignment horizontal="left"/>
    </xf>
    <xf numFmtId="0" fontId="4" fillId="0" borderId="0" xfId="1982" applyBorder="1" applyAlignment="1">
      <alignment horizontal="left"/>
    </xf>
    <xf numFmtId="0" fontId="40" fillId="0" borderId="40" xfId="1982" applyFont="1" applyBorder="1" applyAlignment="1">
      <alignment horizontal="center" vertical="center"/>
    </xf>
  </cellXfs>
  <cellStyles count="5706">
    <cellStyle name="20% - Accent1" xfId="98" builtinId="30" customBuiltin="1"/>
    <cellStyle name="20% - Accent1 10" xfId="1012" xr:uid="{00000000-0005-0000-0000-000001000000}"/>
    <cellStyle name="20% - Accent1 10 2" xfId="2959" xr:uid="{00000000-0005-0000-0000-000002000000}"/>
    <cellStyle name="20% - Accent1 10_Pricing" xfId="3932" xr:uid="{00000000-0005-0000-0000-000003000000}"/>
    <cellStyle name="20% - Accent1 11" xfId="1640" xr:uid="{00000000-0005-0000-0000-000004000000}"/>
    <cellStyle name="20% - Accent1 11 2" xfId="3587" xr:uid="{00000000-0005-0000-0000-000005000000}"/>
    <cellStyle name="20% - Accent1 11_Pricing" xfId="3933" xr:uid="{00000000-0005-0000-0000-000006000000}"/>
    <cellStyle name="20% - Accent1 12" xfId="2058" xr:uid="{00000000-0005-0000-0000-000007000000}"/>
    <cellStyle name="20% - Accent1 2" xfId="5" xr:uid="{00000000-0005-0000-0000-000008000000}"/>
    <cellStyle name="20% - Accent1 2 2" xfId="49" xr:uid="{00000000-0005-0000-0000-000009000000}"/>
    <cellStyle name="20% - Accent1 2 2 2" xfId="181" xr:uid="{00000000-0005-0000-0000-00000A000000}"/>
    <cellStyle name="20% - Accent1 2 2 2 2" xfId="622" xr:uid="{00000000-0005-0000-0000-00000B000000}"/>
    <cellStyle name="20% - Accent1 2 2 2 2 2" xfId="1249" xr:uid="{00000000-0005-0000-0000-00000C000000}"/>
    <cellStyle name="20% - Accent1 2 2 2 2 2 2" xfId="3196" xr:uid="{00000000-0005-0000-0000-00000D000000}"/>
    <cellStyle name="20% - Accent1 2 2 2 2 2_Pricing" xfId="3938" xr:uid="{00000000-0005-0000-0000-00000E000000}"/>
    <cellStyle name="20% - Accent1 2 2 2 2 3" xfId="1877" xr:uid="{00000000-0005-0000-0000-00000F000000}"/>
    <cellStyle name="20% - Accent1 2 2 2 2 3 2" xfId="3824" xr:uid="{00000000-0005-0000-0000-000010000000}"/>
    <cellStyle name="20% - Accent1 2 2 2 2 3_Pricing" xfId="3939" xr:uid="{00000000-0005-0000-0000-000011000000}"/>
    <cellStyle name="20% - Accent1 2 2 2 2 4" xfId="2569" xr:uid="{00000000-0005-0000-0000-000012000000}"/>
    <cellStyle name="20% - Accent1 2 2 2 2_Pricing" xfId="3937" xr:uid="{00000000-0005-0000-0000-000013000000}"/>
    <cellStyle name="20% - Accent1 2 2 2 3" xfId="935" xr:uid="{00000000-0005-0000-0000-000014000000}"/>
    <cellStyle name="20% - Accent1 2 2 2 3 2" xfId="2882" xr:uid="{00000000-0005-0000-0000-000015000000}"/>
    <cellStyle name="20% - Accent1 2 2 2 3_Pricing" xfId="3940" xr:uid="{00000000-0005-0000-0000-000016000000}"/>
    <cellStyle name="20% - Accent1 2 2 2 4" xfId="1563" xr:uid="{00000000-0005-0000-0000-000017000000}"/>
    <cellStyle name="20% - Accent1 2 2 2 4 2" xfId="3510" xr:uid="{00000000-0005-0000-0000-000018000000}"/>
    <cellStyle name="20% - Accent1 2 2 2 4_Pricing" xfId="3941" xr:uid="{00000000-0005-0000-0000-000019000000}"/>
    <cellStyle name="20% - Accent1 2 2 2 5" xfId="2128" xr:uid="{00000000-0005-0000-0000-00001A000000}"/>
    <cellStyle name="20% - Accent1 2 2 2_Pricing" xfId="3936" xr:uid="{00000000-0005-0000-0000-00001B000000}"/>
    <cellStyle name="20% - Accent1 2 2 3" xfId="480" xr:uid="{00000000-0005-0000-0000-00001C000000}"/>
    <cellStyle name="20% - Accent1 2 2 3 2" xfId="1106" xr:uid="{00000000-0005-0000-0000-00001D000000}"/>
    <cellStyle name="20% - Accent1 2 2 3 2 2" xfId="3053" xr:uid="{00000000-0005-0000-0000-00001E000000}"/>
    <cellStyle name="20% - Accent1 2 2 3 2_Pricing" xfId="3943" xr:uid="{00000000-0005-0000-0000-00001F000000}"/>
    <cellStyle name="20% - Accent1 2 2 3 3" xfId="1734" xr:uid="{00000000-0005-0000-0000-000020000000}"/>
    <cellStyle name="20% - Accent1 2 2 3 3 2" xfId="3681" xr:uid="{00000000-0005-0000-0000-000021000000}"/>
    <cellStyle name="20% - Accent1 2 2 3 3_Pricing" xfId="3944" xr:uid="{00000000-0005-0000-0000-000022000000}"/>
    <cellStyle name="20% - Accent1 2 2 3 4" xfId="2427" xr:uid="{00000000-0005-0000-0000-000023000000}"/>
    <cellStyle name="20% - Accent1 2 2 3_Pricing" xfId="3942" xr:uid="{00000000-0005-0000-0000-000024000000}"/>
    <cellStyle name="20% - Accent1 2 2 4" xfId="792" xr:uid="{00000000-0005-0000-0000-000025000000}"/>
    <cellStyle name="20% - Accent1 2 2 4 2" xfId="2739" xr:uid="{00000000-0005-0000-0000-000026000000}"/>
    <cellStyle name="20% - Accent1 2 2 4_Pricing" xfId="3945" xr:uid="{00000000-0005-0000-0000-000027000000}"/>
    <cellStyle name="20% - Accent1 2 2 5" xfId="1420" xr:uid="{00000000-0005-0000-0000-000028000000}"/>
    <cellStyle name="20% - Accent1 2 2 5 2" xfId="3367" xr:uid="{00000000-0005-0000-0000-000029000000}"/>
    <cellStyle name="20% - Accent1 2 2 5_Pricing" xfId="3946" xr:uid="{00000000-0005-0000-0000-00002A000000}"/>
    <cellStyle name="20% - Accent1 2 2 6" xfId="2026" xr:uid="{00000000-0005-0000-0000-00002B000000}"/>
    <cellStyle name="20% - Accent1 2 2_Pricing" xfId="3935" xr:uid="{00000000-0005-0000-0000-00002C000000}"/>
    <cellStyle name="20% - Accent1 2 3" xfId="127" xr:uid="{00000000-0005-0000-0000-00002D000000}"/>
    <cellStyle name="20% - Accent1 2 3 2" xfId="358" xr:uid="{00000000-0005-0000-0000-00002E000000}"/>
    <cellStyle name="20% - Accent1 2 3 2 2" xfId="621" xr:uid="{00000000-0005-0000-0000-00002F000000}"/>
    <cellStyle name="20% - Accent1 2 3 2 2 2" xfId="1248" xr:uid="{00000000-0005-0000-0000-000030000000}"/>
    <cellStyle name="20% - Accent1 2 3 2 2 2 2" xfId="3195" xr:uid="{00000000-0005-0000-0000-000031000000}"/>
    <cellStyle name="20% - Accent1 2 3 2 2 2_Pricing" xfId="3950" xr:uid="{00000000-0005-0000-0000-000032000000}"/>
    <cellStyle name="20% - Accent1 2 3 2 2 3" xfId="1876" xr:uid="{00000000-0005-0000-0000-000033000000}"/>
    <cellStyle name="20% - Accent1 2 3 2 2 3 2" xfId="3823" xr:uid="{00000000-0005-0000-0000-000034000000}"/>
    <cellStyle name="20% - Accent1 2 3 2 2 3_Pricing" xfId="3951" xr:uid="{00000000-0005-0000-0000-000035000000}"/>
    <cellStyle name="20% - Accent1 2 3 2 2 4" xfId="2568" xr:uid="{00000000-0005-0000-0000-000036000000}"/>
    <cellStyle name="20% - Accent1 2 3 2 2_Pricing" xfId="3949" xr:uid="{00000000-0005-0000-0000-000037000000}"/>
    <cellStyle name="20% - Accent1 2 3 2 3" xfId="934" xr:uid="{00000000-0005-0000-0000-000038000000}"/>
    <cellStyle name="20% - Accent1 2 3 2 3 2" xfId="2881" xr:uid="{00000000-0005-0000-0000-000039000000}"/>
    <cellStyle name="20% - Accent1 2 3 2 3_Pricing" xfId="3952" xr:uid="{00000000-0005-0000-0000-00003A000000}"/>
    <cellStyle name="20% - Accent1 2 3 2 4" xfId="1562" xr:uid="{00000000-0005-0000-0000-00003B000000}"/>
    <cellStyle name="20% - Accent1 2 3 2 4 2" xfId="3509" xr:uid="{00000000-0005-0000-0000-00003C000000}"/>
    <cellStyle name="20% - Accent1 2 3 2 4_Pricing" xfId="3953" xr:uid="{00000000-0005-0000-0000-00003D000000}"/>
    <cellStyle name="20% - Accent1 2 3 2 5" xfId="2305" xr:uid="{00000000-0005-0000-0000-00003E000000}"/>
    <cellStyle name="20% - Accent1 2 3 2_Pricing" xfId="3948" xr:uid="{00000000-0005-0000-0000-00003F000000}"/>
    <cellStyle name="20% - Accent1 2 3 3" xfId="479" xr:uid="{00000000-0005-0000-0000-000040000000}"/>
    <cellStyle name="20% - Accent1 2 3 3 2" xfId="1105" xr:uid="{00000000-0005-0000-0000-000041000000}"/>
    <cellStyle name="20% - Accent1 2 3 3 2 2" xfId="3052" xr:uid="{00000000-0005-0000-0000-000042000000}"/>
    <cellStyle name="20% - Accent1 2 3 3 2_Pricing" xfId="3955" xr:uid="{00000000-0005-0000-0000-000043000000}"/>
    <cellStyle name="20% - Accent1 2 3 3 3" xfId="1733" xr:uid="{00000000-0005-0000-0000-000044000000}"/>
    <cellStyle name="20% - Accent1 2 3 3 3 2" xfId="3680" xr:uid="{00000000-0005-0000-0000-000045000000}"/>
    <cellStyle name="20% - Accent1 2 3 3 3_Pricing" xfId="3956" xr:uid="{00000000-0005-0000-0000-000046000000}"/>
    <cellStyle name="20% - Accent1 2 3 3 4" xfId="2426" xr:uid="{00000000-0005-0000-0000-000047000000}"/>
    <cellStyle name="20% - Accent1 2 3 3_Pricing" xfId="3954" xr:uid="{00000000-0005-0000-0000-000048000000}"/>
    <cellStyle name="20% - Accent1 2 3 4" xfId="791" xr:uid="{00000000-0005-0000-0000-000049000000}"/>
    <cellStyle name="20% - Accent1 2 3 4 2" xfId="2738" xr:uid="{00000000-0005-0000-0000-00004A000000}"/>
    <cellStyle name="20% - Accent1 2 3 4_Pricing" xfId="3957" xr:uid="{00000000-0005-0000-0000-00004B000000}"/>
    <cellStyle name="20% - Accent1 2 3 5" xfId="1419" xr:uid="{00000000-0005-0000-0000-00004C000000}"/>
    <cellStyle name="20% - Accent1 2 3 5 2" xfId="3366" xr:uid="{00000000-0005-0000-0000-00004D000000}"/>
    <cellStyle name="20% - Accent1 2 3 5_Pricing" xfId="3958" xr:uid="{00000000-0005-0000-0000-00004E000000}"/>
    <cellStyle name="20% - Accent1 2 3 6" xfId="280" xr:uid="{00000000-0005-0000-0000-00004F000000}"/>
    <cellStyle name="20% - Accent1 2 3 6 2" xfId="2227" xr:uid="{00000000-0005-0000-0000-000050000000}"/>
    <cellStyle name="20% - Accent1 2 3 6_Pricing" xfId="3959" xr:uid="{00000000-0005-0000-0000-000051000000}"/>
    <cellStyle name="20% - Accent1 2 3 7" xfId="2076" xr:uid="{00000000-0005-0000-0000-000052000000}"/>
    <cellStyle name="20% - Accent1 2 3_Pricing" xfId="3947" xr:uid="{00000000-0005-0000-0000-000053000000}"/>
    <cellStyle name="20% - Accent1 2 4" xfId="180" xr:uid="{00000000-0005-0000-0000-000054000000}"/>
    <cellStyle name="20% - Accent1 2 4 2" xfId="574" xr:uid="{00000000-0005-0000-0000-000055000000}"/>
    <cellStyle name="20% - Accent1 2 4 2 2" xfId="1201" xr:uid="{00000000-0005-0000-0000-000056000000}"/>
    <cellStyle name="20% - Accent1 2 4 2 2 2" xfId="3148" xr:uid="{00000000-0005-0000-0000-000057000000}"/>
    <cellStyle name="20% - Accent1 2 4 2 2_Pricing" xfId="3962" xr:uid="{00000000-0005-0000-0000-000058000000}"/>
    <cellStyle name="20% - Accent1 2 4 2 3" xfId="1829" xr:uid="{00000000-0005-0000-0000-000059000000}"/>
    <cellStyle name="20% - Accent1 2 4 2 3 2" xfId="3776" xr:uid="{00000000-0005-0000-0000-00005A000000}"/>
    <cellStyle name="20% - Accent1 2 4 2 3_Pricing" xfId="3963" xr:uid="{00000000-0005-0000-0000-00005B000000}"/>
    <cellStyle name="20% - Accent1 2 4 2 4" xfId="2521" xr:uid="{00000000-0005-0000-0000-00005C000000}"/>
    <cellStyle name="20% - Accent1 2 4 2_Pricing" xfId="3961" xr:uid="{00000000-0005-0000-0000-00005D000000}"/>
    <cellStyle name="20% - Accent1 2 4 3" xfId="887" xr:uid="{00000000-0005-0000-0000-00005E000000}"/>
    <cellStyle name="20% - Accent1 2 4 3 2" xfId="2834" xr:uid="{00000000-0005-0000-0000-00005F000000}"/>
    <cellStyle name="20% - Accent1 2 4 3_Pricing" xfId="3964" xr:uid="{00000000-0005-0000-0000-000060000000}"/>
    <cellStyle name="20% - Accent1 2 4 4" xfId="1515" xr:uid="{00000000-0005-0000-0000-000061000000}"/>
    <cellStyle name="20% - Accent1 2 4 4 2" xfId="3462" xr:uid="{00000000-0005-0000-0000-000062000000}"/>
    <cellStyle name="20% - Accent1 2 4 4_Pricing" xfId="3965" xr:uid="{00000000-0005-0000-0000-000063000000}"/>
    <cellStyle name="20% - Accent1 2 4 5" xfId="2127" xr:uid="{00000000-0005-0000-0000-000064000000}"/>
    <cellStyle name="20% - Accent1 2 4_Pricing" xfId="3960" xr:uid="{00000000-0005-0000-0000-000065000000}"/>
    <cellStyle name="20% - Accent1 2 5" xfId="437" xr:uid="{00000000-0005-0000-0000-000066000000}"/>
    <cellStyle name="20% - Accent1 2 5 2" xfId="1061" xr:uid="{00000000-0005-0000-0000-000067000000}"/>
    <cellStyle name="20% - Accent1 2 5 2 2" xfId="3008" xr:uid="{00000000-0005-0000-0000-000068000000}"/>
    <cellStyle name="20% - Accent1 2 5 2_Pricing" xfId="3967" xr:uid="{00000000-0005-0000-0000-000069000000}"/>
    <cellStyle name="20% - Accent1 2 5 3" xfId="1689" xr:uid="{00000000-0005-0000-0000-00006A000000}"/>
    <cellStyle name="20% - Accent1 2 5 3 2" xfId="3636" xr:uid="{00000000-0005-0000-0000-00006B000000}"/>
    <cellStyle name="20% - Accent1 2 5 3_Pricing" xfId="3968" xr:uid="{00000000-0005-0000-0000-00006C000000}"/>
    <cellStyle name="20% - Accent1 2 5 4" xfId="2384" xr:uid="{00000000-0005-0000-0000-00006D000000}"/>
    <cellStyle name="20% - Accent1 2 5_Pricing" xfId="3966" xr:uid="{00000000-0005-0000-0000-00006E000000}"/>
    <cellStyle name="20% - Accent1 2 6" xfId="747" xr:uid="{00000000-0005-0000-0000-00006F000000}"/>
    <cellStyle name="20% - Accent1 2 6 2" xfId="2694" xr:uid="{00000000-0005-0000-0000-000070000000}"/>
    <cellStyle name="20% - Accent1 2 6_Pricing" xfId="3969" xr:uid="{00000000-0005-0000-0000-000071000000}"/>
    <cellStyle name="20% - Accent1 2 7" xfId="1375" xr:uid="{00000000-0005-0000-0000-000072000000}"/>
    <cellStyle name="20% - Accent1 2 7 2" xfId="3322" xr:uid="{00000000-0005-0000-0000-000073000000}"/>
    <cellStyle name="20% - Accent1 2 7_Pricing" xfId="3970" xr:uid="{00000000-0005-0000-0000-000074000000}"/>
    <cellStyle name="20% - Accent1 2 8" xfId="1990" xr:uid="{00000000-0005-0000-0000-000075000000}"/>
    <cellStyle name="20% - Accent1 2_Pricing" xfId="3934" xr:uid="{00000000-0005-0000-0000-000076000000}"/>
    <cellStyle name="20% - Accent1 3" xfId="6" xr:uid="{00000000-0005-0000-0000-000077000000}"/>
    <cellStyle name="20% - Accent1 3 2" xfId="50" xr:uid="{00000000-0005-0000-0000-000078000000}"/>
    <cellStyle name="20% - Accent1 3 2 2" xfId="183" xr:uid="{00000000-0005-0000-0000-000079000000}"/>
    <cellStyle name="20% - Accent1 3 2 2 2" xfId="618" xr:uid="{00000000-0005-0000-0000-00007A000000}"/>
    <cellStyle name="20% - Accent1 3 2 2 2 2" xfId="1245" xr:uid="{00000000-0005-0000-0000-00007B000000}"/>
    <cellStyle name="20% - Accent1 3 2 2 2 2 2" xfId="3192" xr:uid="{00000000-0005-0000-0000-00007C000000}"/>
    <cellStyle name="20% - Accent1 3 2 2 2 2_Pricing" xfId="3975" xr:uid="{00000000-0005-0000-0000-00007D000000}"/>
    <cellStyle name="20% - Accent1 3 2 2 2 3" xfId="1873" xr:uid="{00000000-0005-0000-0000-00007E000000}"/>
    <cellStyle name="20% - Accent1 3 2 2 2 3 2" xfId="3820" xr:uid="{00000000-0005-0000-0000-00007F000000}"/>
    <cellStyle name="20% - Accent1 3 2 2 2 3_Pricing" xfId="3976" xr:uid="{00000000-0005-0000-0000-000080000000}"/>
    <cellStyle name="20% - Accent1 3 2 2 2 4" xfId="2565" xr:uid="{00000000-0005-0000-0000-000081000000}"/>
    <cellStyle name="20% - Accent1 3 2 2 2_Pricing" xfId="3974" xr:uid="{00000000-0005-0000-0000-000082000000}"/>
    <cellStyle name="20% - Accent1 3 2 2 3" xfId="931" xr:uid="{00000000-0005-0000-0000-000083000000}"/>
    <cellStyle name="20% - Accent1 3 2 2 3 2" xfId="2878" xr:uid="{00000000-0005-0000-0000-000084000000}"/>
    <cellStyle name="20% - Accent1 3 2 2 3_Pricing" xfId="3977" xr:uid="{00000000-0005-0000-0000-000085000000}"/>
    <cellStyle name="20% - Accent1 3 2 2 4" xfId="1559" xr:uid="{00000000-0005-0000-0000-000086000000}"/>
    <cellStyle name="20% - Accent1 3 2 2 4 2" xfId="3506" xr:uid="{00000000-0005-0000-0000-000087000000}"/>
    <cellStyle name="20% - Accent1 3 2 2 4_Pricing" xfId="3978" xr:uid="{00000000-0005-0000-0000-000088000000}"/>
    <cellStyle name="20% - Accent1 3 2 2 5" xfId="2130" xr:uid="{00000000-0005-0000-0000-000089000000}"/>
    <cellStyle name="20% - Accent1 3 2 2_Pricing" xfId="3973" xr:uid="{00000000-0005-0000-0000-00008A000000}"/>
    <cellStyle name="20% - Accent1 3 2 3" xfId="477" xr:uid="{00000000-0005-0000-0000-00008B000000}"/>
    <cellStyle name="20% - Accent1 3 2 3 2" xfId="1102" xr:uid="{00000000-0005-0000-0000-00008C000000}"/>
    <cellStyle name="20% - Accent1 3 2 3 2 2" xfId="3049" xr:uid="{00000000-0005-0000-0000-00008D000000}"/>
    <cellStyle name="20% - Accent1 3 2 3 2_Pricing" xfId="3980" xr:uid="{00000000-0005-0000-0000-00008E000000}"/>
    <cellStyle name="20% - Accent1 3 2 3 3" xfId="1730" xr:uid="{00000000-0005-0000-0000-00008F000000}"/>
    <cellStyle name="20% - Accent1 3 2 3 3 2" xfId="3677" xr:uid="{00000000-0005-0000-0000-000090000000}"/>
    <cellStyle name="20% - Accent1 3 2 3 3_Pricing" xfId="3981" xr:uid="{00000000-0005-0000-0000-000091000000}"/>
    <cellStyle name="20% - Accent1 3 2 3 4" xfId="2424" xr:uid="{00000000-0005-0000-0000-000092000000}"/>
    <cellStyle name="20% - Accent1 3 2 3_Pricing" xfId="3979" xr:uid="{00000000-0005-0000-0000-000093000000}"/>
    <cellStyle name="20% - Accent1 3 2 4" xfId="788" xr:uid="{00000000-0005-0000-0000-000094000000}"/>
    <cellStyle name="20% - Accent1 3 2 4 2" xfId="2735" xr:uid="{00000000-0005-0000-0000-000095000000}"/>
    <cellStyle name="20% - Accent1 3 2 4_Pricing" xfId="3982" xr:uid="{00000000-0005-0000-0000-000096000000}"/>
    <cellStyle name="20% - Accent1 3 2 5" xfId="1416" xr:uid="{00000000-0005-0000-0000-000097000000}"/>
    <cellStyle name="20% - Accent1 3 2 5 2" xfId="3363" xr:uid="{00000000-0005-0000-0000-000098000000}"/>
    <cellStyle name="20% - Accent1 3 2 5_Pricing" xfId="3983" xr:uid="{00000000-0005-0000-0000-000099000000}"/>
    <cellStyle name="20% - Accent1 3 2 6" xfId="2027" xr:uid="{00000000-0005-0000-0000-00009A000000}"/>
    <cellStyle name="20% - Accent1 3 2_Pricing" xfId="3972" xr:uid="{00000000-0005-0000-0000-00009B000000}"/>
    <cellStyle name="20% - Accent1 3 3" xfId="145" xr:uid="{00000000-0005-0000-0000-00009C000000}"/>
    <cellStyle name="20% - Accent1 3 3 2" xfId="356" xr:uid="{00000000-0005-0000-0000-00009D000000}"/>
    <cellStyle name="20% - Accent1 3 3 2 2" xfId="619" xr:uid="{00000000-0005-0000-0000-00009E000000}"/>
    <cellStyle name="20% - Accent1 3 3 2 2 2" xfId="1246" xr:uid="{00000000-0005-0000-0000-00009F000000}"/>
    <cellStyle name="20% - Accent1 3 3 2 2 2 2" xfId="3193" xr:uid="{00000000-0005-0000-0000-0000A0000000}"/>
    <cellStyle name="20% - Accent1 3 3 2 2 2_Pricing" xfId="3987" xr:uid="{00000000-0005-0000-0000-0000A1000000}"/>
    <cellStyle name="20% - Accent1 3 3 2 2 3" xfId="1874" xr:uid="{00000000-0005-0000-0000-0000A2000000}"/>
    <cellStyle name="20% - Accent1 3 3 2 2 3 2" xfId="3821" xr:uid="{00000000-0005-0000-0000-0000A3000000}"/>
    <cellStyle name="20% - Accent1 3 3 2 2 3_Pricing" xfId="3988" xr:uid="{00000000-0005-0000-0000-0000A4000000}"/>
    <cellStyle name="20% - Accent1 3 3 2 2 4" xfId="2566" xr:uid="{00000000-0005-0000-0000-0000A5000000}"/>
    <cellStyle name="20% - Accent1 3 3 2 2_Pricing" xfId="3986" xr:uid="{00000000-0005-0000-0000-0000A6000000}"/>
    <cellStyle name="20% - Accent1 3 3 2 3" xfId="932" xr:uid="{00000000-0005-0000-0000-0000A7000000}"/>
    <cellStyle name="20% - Accent1 3 3 2 3 2" xfId="2879" xr:uid="{00000000-0005-0000-0000-0000A8000000}"/>
    <cellStyle name="20% - Accent1 3 3 2 3_Pricing" xfId="3989" xr:uid="{00000000-0005-0000-0000-0000A9000000}"/>
    <cellStyle name="20% - Accent1 3 3 2 4" xfId="1560" xr:uid="{00000000-0005-0000-0000-0000AA000000}"/>
    <cellStyle name="20% - Accent1 3 3 2 4 2" xfId="3507" xr:uid="{00000000-0005-0000-0000-0000AB000000}"/>
    <cellStyle name="20% - Accent1 3 3 2 4_Pricing" xfId="3990" xr:uid="{00000000-0005-0000-0000-0000AC000000}"/>
    <cellStyle name="20% - Accent1 3 3 2 5" xfId="2303" xr:uid="{00000000-0005-0000-0000-0000AD000000}"/>
    <cellStyle name="20% - Accent1 3 3 2_Pricing" xfId="3985" xr:uid="{00000000-0005-0000-0000-0000AE000000}"/>
    <cellStyle name="20% - Accent1 3 3 3" xfId="478" xr:uid="{00000000-0005-0000-0000-0000AF000000}"/>
    <cellStyle name="20% - Accent1 3 3 3 2" xfId="1103" xr:uid="{00000000-0005-0000-0000-0000B0000000}"/>
    <cellStyle name="20% - Accent1 3 3 3 2 2" xfId="3050" xr:uid="{00000000-0005-0000-0000-0000B1000000}"/>
    <cellStyle name="20% - Accent1 3 3 3 2_Pricing" xfId="3992" xr:uid="{00000000-0005-0000-0000-0000B2000000}"/>
    <cellStyle name="20% - Accent1 3 3 3 3" xfId="1731" xr:uid="{00000000-0005-0000-0000-0000B3000000}"/>
    <cellStyle name="20% - Accent1 3 3 3 3 2" xfId="3678" xr:uid="{00000000-0005-0000-0000-0000B4000000}"/>
    <cellStyle name="20% - Accent1 3 3 3 3_Pricing" xfId="3993" xr:uid="{00000000-0005-0000-0000-0000B5000000}"/>
    <cellStyle name="20% - Accent1 3 3 3 4" xfId="2425" xr:uid="{00000000-0005-0000-0000-0000B6000000}"/>
    <cellStyle name="20% - Accent1 3 3 3_Pricing" xfId="3991" xr:uid="{00000000-0005-0000-0000-0000B7000000}"/>
    <cellStyle name="20% - Accent1 3 3 4" xfId="789" xr:uid="{00000000-0005-0000-0000-0000B8000000}"/>
    <cellStyle name="20% - Accent1 3 3 4 2" xfId="2736" xr:uid="{00000000-0005-0000-0000-0000B9000000}"/>
    <cellStyle name="20% - Accent1 3 3 4_Pricing" xfId="3994" xr:uid="{00000000-0005-0000-0000-0000BA000000}"/>
    <cellStyle name="20% - Accent1 3 3 5" xfId="1417" xr:uid="{00000000-0005-0000-0000-0000BB000000}"/>
    <cellStyle name="20% - Accent1 3 3 5 2" xfId="3364" xr:uid="{00000000-0005-0000-0000-0000BC000000}"/>
    <cellStyle name="20% - Accent1 3 3 5_Pricing" xfId="3995" xr:uid="{00000000-0005-0000-0000-0000BD000000}"/>
    <cellStyle name="20% - Accent1 3 3 6" xfId="279" xr:uid="{00000000-0005-0000-0000-0000BE000000}"/>
    <cellStyle name="20% - Accent1 3 3 6 2" xfId="2226" xr:uid="{00000000-0005-0000-0000-0000BF000000}"/>
    <cellStyle name="20% - Accent1 3 3 6_Pricing" xfId="3996" xr:uid="{00000000-0005-0000-0000-0000C0000000}"/>
    <cellStyle name="20% - Accent1 3 3 7" xfId="2094" xr:uid="{00000000-0005-0000-0000-0000C1000000}"/>
    <cellStyle name="20% - Accent1 3 3_Pricing" xfId="3984" xr:uid="{00000000-0005-0000-0000-0000C2000000}"/>
    <cellStyle name="20% - Accent1 3 4" xfId="182" xr:uid="{00000000-0005-0000-0000-0000C3000000}"/>
    <cellStyle name="20% - Accent1 3 4 2" xfId="592" xr:uid="{00000000-0005-0000-0000-0000C4000000}"/>
    <cellStyle name="20% - Accent1 3 4 2 2" xfId="1219" xr:uid="{00000000-0005-0000-0000-0000C5000000}"/>
    <cellStyle name="20% - Accent1 3 4 2 2 2" xfId="3166" xr:uid="{00000000-0005-0000-0000-0000C6000000}"/>
    <cellStyle name="20% - Accent1 3 4 2 2_Pricing" xfId="3999" xr:uid="{00000000-0005-0000-0000-0000C7000000}"/>
    <cellStyle name="20% - Accent1 3 4 2 3" xfId="1847" xr:uid="{00000000-0005-0000-0000-0000C8000000}"/>
    <cellStyle name="20% - Accent1 3 4 2 3 2" xfId="3794" xr:uid="{00000000-0005-0000-0000-0000C9000000}"/>
    <cellStyle name="20% - Accent1 3 4 2 3_Pricing" xfId="4000" xr:uid="{00000000-0005-0000-0000-0000CA000000}"/>
    <cellStyle name="20% - Accent1 3 4 2 4" xfId="2539" xr:uid="{00000000-0005-0000-0000-0000CB000000}"/>
    <cellStyle name="20% - Accent1 3 4 2_Pricing" xfId="3998" xr:uid="{00000000-0005-0000-0000-0000CC000000}"/>
    <cellStyle name="20% - Accent1 3 4 3" xfId="905" xr:uid="{00000000-0005-0000-0000-0000CD000000}"/>
    <cellStyle name="20% - Accent1 3 4 3 2" xfId="2852" xr:uid="{00000000-0005-0000-0000-0000CE000000}"/>
    <cellStyle name="20% - Accent1 3 4 3_Pricing" xfId="4001" xr:uid="{00000000-0005-0000-0000-0000CF000000}"/>
    <cellStyle name="20% - Accent1 3 4 4" xfId="1533" xr:uid="{00000000-0005-0000-0000-0000D0000000}"/>
    <cellStyle name="20% - Accent1 3 4 4 2" xfId="3480" xr:uid="{00000000-0005-0000-0000-0000D1000000}"/>
    <cellStyle name="20% - Accent1 3 4 4_Pricing" xfId="4002" xr:uid="{00000000-0005-0000-0000-0000D2000000}"/>
    <cellStyle name="20% - Accent1 3 4 5" xfId="2129" xr:uid="{00000000-0005-0000-0000-0000D3000000}"/>
    <cellStyle name="20% - Accent1 3 4_Pricing" xfId="3997" xr:uid="{00000000-0005-0000-0000-0000D4000000}"/>
    <cellStyle name="20% - Accent1 3 5" xfId="452" xr:uid="{00000000-0005-0000-0000-0000D5000000}"/>
    <cellStyle name="20% - Accent1 3 5 2" xfId="1077" xr:uid="{00000000-0005-0000-0000-0000D6000000}"/>
    <cellStyle name="20% - Accent1 3 5 2 2" xfId="3024" xr:uid="{00000000-0005-0000-0000-0000D7000000}"/>
    <cellStyle name="20% - Accent1 3 5 2_Pricing" xfId="4004" xr:uid="{00000000-0005-0000-0000-0000D8000000}"/>
    <cellStyle name="20% - Accent1 3 5 3" xfId="1705" xr:uid="{00000000-0005-0000-0000-0000D9000000}"/>
    <cellStyle name="20% - Accent1 3 5 3 2" xfId="3652" xr:uid="{00000000-0005-0000-0000-0000DA000000}"/>
    <cellStyle name="20% - Accent1 3 5 3_Pricing" xfId="4005" xr:uid="{00000000-0005-0000-0000-0000DB000000}"/>
    <cellStyle name="20% - Accent1 3 5 4" xfId="2399" xr:uid="{00000000-0005-0000-0000-0000DC000000}"/>
    <cellStyle name="20% - Accent1 3 5_Pricing" xfId="4003" xr:uid="{00000000-0005-0000-0000-0000DD000000}"/>
    <cellStyle name="20% - Accent1 3 6" xfId="763" xr:uid="{00000000-0005-0000-0000-0000DE000000}"/>
    <cellStyle name="20% - Accent1 3 6 2" xfId="2710" xr:uid="{00000000-0005-0000-0000-0000DF000000}"/>
    <cellStyle name="20% - Accent1 3 6_Pricing" xfId="4006" xr:uid="{00000000-0005-0000-0000-0000E0000000}"/>
    <cellStyle name="20% - Accent1 3 7" xfId="1391" xr:uid="{00000000-0005-0000-0000-0000E1000000}"/>
    <cellStyle name="20% - Accent1 3 7 2" xfId="3338" xr:uid="{00000000-0005-0000-0000-0000E2000000}"/>
    <cellStyle name="20% - Accent1 3 7_Pricing" xfId="4007" xr:uid="{00000000-0005-0000-0000-0000E3000000}"/>
    <cellStyle name="20% - Accent1 3 8" xfId="1991" xr:uid="{00000000-0005-0000-0000-0000E4000000}"/>
    <cellStyle name="20% - Accent1 3_Pricing" xfId="3971" xr:uid="{00000000-0005-0000-0000-0000E5000000}"/>
    <cellStyle name="20% - Accent1 4" xfId="159" xr:uid="{00000000-0005-0000-0000-0000E6000000}"/>
    <cellStyle name="20% - Accent1 4 2" xfId="344" xr:uid="{00000000-0005-0000-0000-0000E7000000}"/>
    <cellStyle name="20% - Accent1 4 2 2" xfId="606" xr:uid="{00000000-0005-0000-0000-0000E8000000}"/>
    <cellStyle name="20% - Accent1 4 2 2 2" xfId="1233" xr:uid="{00000000-0005-0000-0000-0000E9000000}"/>
    <cellStyle name="20% - Accent1 4 2 2 2 2" xfId="3180" xr:uid="{00000000-0005-0000-0000-0000EA000000}"/>
    <cellStyle name="20% - Accent1 4 2 2 2_Pricing" xfId="4011" xr:uid="{00000000-0005-0000-0000-0000EB000000}"/>
    <cellStyle name="20% - Accent1 4 2 2 3" xfId="1861" xr:uid="{00000000-0005-0000-0000-0000EC000000}"/>
    <cellStyle name="20% - Accent1 4 2 2 3 2" xfId="3808" xr:uid="{00000000-0005-0000-0000-0000ED000000}"/>
    <cellStyle name="20% - Accent1 4 2 2 3_Pricing" xfId="4012" xr:uid="{00000000-0005-0000-0000-0000EE000000}"/>
    <cellStyle name="20% - Accent1 4 2 2 4" xfId="2553" xr:uid="{00000000-0005-0000-0000-0000EF000000}"/>
    <cellStyle name="20% - Accent1 4 2 2_Pricing" xfId="4010" xr:uid="{00000000-0005-0000-0000-0000F0000000}"/>
    <cellStyle name="20% - Accent1 4 2 3" xfId="919" xr:uid="{00000000-0005-0000-0000-0000F1000000}"/>
    <cellStyle name="20% - Accent1 4 2 3 2" xfId="2866" xr:uid="{00000000-0005-0000-0000-0000F2000000}"/>
    <cellStyle name="20% - Accent1 4 2 3_Pricing" xfId="4013" xr:uid="{00000000-0005-0000-0000-0000F3000000}"/>
    <cellStyle name="20% - Accent1 4 2 4" xfId="1547" xr:uid="{00000000-0005-0000-0000-0000F4000000}"/>
    <cellStyle name="20% - Accent1 4 2 4 2" xfId="3494" xr:uid="{00000000-0005-0000-0000-0000F5000000}"/>
    <cellStyle name="20% - Accent1 4 2 4_Pricing" xfId="4014" xr:uid="{00000000-0005-0000-0000-0000F6000000}"/>
    <cellStyle name="20% - Accent1 4 2 5" xfId="2291" xr:uid="{00000000-0005-0000-0000-0000F7000000}"/>
    <cellStyle name="20% - Accent1 4 2_Pricing" xfId="4009" xr:uid="{00000000-0005-0000-0000-0000F8000000}"/>
    <cellStyle name="20% - Accent1 4 3" xfId="465" xr:uid="{00000000-0005-0000-0000-0000F9000000}"/>
    <cellStyle name="20% - Accent1 4 3 2" xfId="1090" xr:uid="{00000000-0005-0000-0000-0000FA000000}"/>
    <cellStyle name="20% - Accent1 4 3 2 2" xfId="3037" xr:uid="{00000000-0005-0000-0000-0000FB000000}"/>
    <cellStyle name="20% - Accent1 4 3 2_Pricing" xfId="4016" xr:uid="{00000000-0005-0000-0000-0000FC000000}"/>
    <cellStyle name="20% - Accent1 4 3 3" xfId="1718" xr:uid="{00000000-0005-0000-0000-0000FD000000}"/>
    <cellStyle name="20% - Accent1 4 3 3 2" xfId="3665" xr:uid="{00000000-0005-0000-0000-0000FE000000}"/>
    <cellStyle name="20% - Accent1 4 3 3_Pricing" xfId="4017" xr:uid="{00000000-0005-0000-0000-0000FF000000}"/>
    <cellStyle name="20% - Accent1 4 3 4" xfId="2412" xr:uid="{00000000-0005-0000-0000-000000010000}"/>
    <cellStyle name="20% - Accent1 4 3_Pricing" xfId="4015" xr:uid="{00000000-0005-0000-0000-000001010000}"/>
    <cellStyle name="20% - Accent1 4 4" xfId="776" xr:uid="{00000000-0005-0000-0000-000002010000}"/>
    <cellStyle name="20% - Accent1 4 4 2" xfId="2723" xr:uid="{00000000-0005-0000-0000-000003010000}"/>
    <cellStyle name="20% - Accent1 4 4_Pricing" xfId="4018" xr:uid="{00000000-0005-0000-0000-000004010000}"/>
    <cellStyle name="20% - Accent1 4 5" xfId="1404" xr:uid="{00000000-0005-0000-0000-000005010000}"/>
    <cellStyle name="20% - Accent1 4 5 2" xfId="3351" xr:uid="{00000000-0005-0000-0000-000006010000}"/>
    <cellStyle name="20% - Accent1 4 5_Pricing" xfId="4019" xr:uid="{00000000-0005-0000-0000-000007010000}"/>
    <cellStyle name="20% - Accent1 4 6" xfId="267" xr:uid="{00000000-0005-0000-0000-000008010000}"/>
    <cellStyle name="20% - Accent1 4 6 2" xfId="2214" xr:uid="{00000000-0005-0000-0000-000009010000}"/>
    <cellStyle name="20% - Accent1 4 6_Pricing" xfId="4020" xr:uid="{00000000-0005-0000-0000-00000A010000}"/>
    <cellStyle name="20% - Accent1 4 7" xfId="2108" xr:uid="{00000000-0005-0000-0000-00000B010000}"/>
    <cellStyle name="20% - Accent1 4_Pricing" xfId="4008" xr:uid="{00000000-0005-0000-0000-00000C010000}"/>
    <cellStyle name="20% - Accent1 5" xfId="287" xr:uid="{00000000-0005-0000-0000-00000D010000}"/>
    <cellStyle name="20% - Accent1 5 2" xfId="366" xr:uid="{00000000-0005-0000-0000-00000E010000}"/>
    <cellStyle name="20% - Accent1 5 2 2" xfId="637" xr:uid="{00000000-0005-0000-0000-00000F010000}"/>
    <cellStyle name="20% - Accent1 5 2 2 2" xfId="1264" xr:uid="{00000000-0005-0000-0000-000010010000}"/>
    <cellStyle name="20% - Accent1 5 2 2 2 2" xfId="3211" xr:uid="{00000000-0005-0000-0000-000011010000}"/>
    <cellStyle name="20% - Accent1 5 2 2 2_Pricing" xfId="4024" xr:uid="{00000000-0005-0000-0000-000012010000}"/>
    <cellStyle name="20% - Accent1 5 2 2 3" xfId="1892" xr:uid="{00000000-0005-0000-0000-000013010000}"/>
    <cellStyle name="20% - Accent1 5 2 2 3 2" xfId="3839" xr:uid="{00000000-0005-0000-0000-000014010000}"/>
    <cellStyle name="20% - Accent1 5 2 2 3_Pricing" xfId="4025" xr:uid="{00000000-0005-0000-0000-000015010000}"/>
    <cellStyle name="20% - Accent1 5 2 2 4" xfId="2584" xr:uid="{00000000-0005-0000-0000-000016010000}"/>
    <cellStyle name="20% - Accent1 5 2 2_Pricing" xfId="4023" xr:uid="{00000000-0005-0000-0000-000017010000}"/>
    <cellStyle name="20% - Accent1 5 2 3" xfId="950" xr:uid="{00000000-0005-0000-0000-000018010000}"/>
    <cellStyle name="20% - Accent1 5 2 3 2" xfId="2897" xr:uid="{00000000-0005-0000-0000-000019010000}"/>
    <cellStyle name="20% - Accent1 5 2 3_Pricing" xfId="4026" xr:uid="{00000000-0005-0000-0000-00001A010000}"/>
    <cellStyle name="20% - Accent1 5 2 4" xfId="1578" xr:uid="{00000000-0005-0000-0000-00001B010000}"/>
    <cellStyle name="20% - Accent1 5 2 4 2" xfId="3525" xr:uid="{00000000-0005-0000-0000-00001C010000}"/>
    <cellStyle name="20% - Accent1 5 2 4_Pricing" xfId="4027" xr:uid="{00000000-0005-0000-0000-00001D010000}"/>
    <cellStyle name="20% - Accent1 5 2 5" xfId="2313" xr:uid="{00000000-0005-0000-0000-00001E010000}"/>
    <cellStyle name="20% - Accent1 5 2_Pricing" xfId="4022" xr:uid="{00000000-0005-0000-0000-00001F010000}"/>
    <cellStyle name="20% - Accent1 5 3" xfId="494" xr:uid="{00000000-0005-0000-0000-000020010000}"/>
    <cellStyle name="20% - Accent1 5 3 2" xfId="1121" xr:uid="{00000000-0005-0000-0000-000021010000}"/>
    <cellStyle name="20% - Accent1 5 3 2 2" xfId="3068" xr:uid="{00000000-0005-0000-0000-000022010000}"/>
    <cellStyle name="20% - Accent1 5 3 2_Pricing" xfId="4029" xr:uid="{00000000-0005-0000-0000-000023010000}"/>
    <cellStyle name="20% - Accent1 5 3 3" xfId="1749" xr:uid="{00000000-0005-0000-0000-000024010000}"/>
    <cellStyle name="20% - Accent1 5 3 3 2" xfId="3696" xr:uid="{00000000-0005-0000-0000-000025010000}"/>
    <cellStyle name="20% - Accent1 5 3 3_Pricing" xfId="4030" xr:uid="{00000000-0005-0000-0000-000026010000}"/>
    <cellStyle name="20% - Accent1 5 3 4" xfId="2441" xr:uid="{00000000-0005-0000-0000-000027010000}"/>
    <cellStyle name="20% - Accent1 5 3_Pricing" xfId="4028" xr:uid="{00000000-0005-0000-0000-000028010000}"/>
    <cellStyle name="20% - Accent1 5 4" xfId="807" xr:uid="{00000000-0005-0000-0000-000029010000}"/>
    <cellStyle name="20% - Accent1 5 4 2" xfId="2754" xr:uid="{00000000-0005-0000-0000-00002A010000}"/>
    <cellStyle name="20% - Accent1 5 4_Pricing" xfId="4031" xr:uid="{00000000-0005-0000-0000-00002B010000}"/>
    <cellStyle name="20% - Accent1 5 5" xfId="1435" xr:uid="{00000000-0005-0000-0000-00002C010000}"/>
    <cellStyle name="20% - Accent1 5 5 2" xfId="3382" xr:uid="{00000000-0005-0000-0000-00002D010000}"/>
    <cellStyle name="20% - Accent1 5 5_Pricing" xfId="4032" xr:uid="{00000000-0005-0000-0000-00002E010000}"/>
    <cellStyle name="20% - Accent1 5 6" xfId="2234" xr:uid="{00000000-0005-0000-0000-00002F010000}"/>
    <cellStyle name="20% - Accent1 5_Pricing" xfId="4021" xr:uid="{00000000-0005-0000-0000-000030010000}"/>
    <cellStyle name="20% - Accent1 6" xfId="324" xr:uid="{00000000-0005-0000-0000-000031010000}"/>
    <cellStyle name="20% - Accent1 6 2" xfId="556" xr:uid="{00000000-0005-0000-0000-000032010000}"/>
    <cellStyle name="20% - Accent1 6 2 2" xfId="1183" xr:uid="{00000000-0005-0000-0000-000033010000}"/>
    <cellStyle name="20% - Accent1 6 2 2 2" xfId="3130" xr:uid="{00000000-0005-0000-0000-000034010000}"/>
    <cellStyle name="20% - Accent1 6 2 2_Pricing" xfId="4035" xr:uid="{00000000-0005-0000-0000-000035010000}"/>
    <cellStyle name="20% - Accent1 6 2 3" xfId="1811" xr:uid="{00000000-0005-0000-0000-000036010000}"/>
    <cellStyle name="20% - Accent1 6 2 3 2" xfId="3758" xr:uid="{00000000-0005-0000-0000-000037010000}"/>
    <cellStyle name="20% - Accent1 6 2 3_Pricing" xfId="4036" xr:uid="{00000000-0005-0000-0000-000038010000}"/>
    <cellStyle name="20% - Accent1 6 2 4" xfId="2503" xr:uid="{00000000-0005-0000-0000-000039010000}"/>
    <cellStyle name="20% - Accent1 6 2_Pricing" xfId="4034" xr:uid="{00000000-0005-0000-0000-00003A010000}"/>
    <cellStyle name="20% - Accent1 6 3" xfId="869" xr:uid="{00000000-0005-0000-0000-00003B010000}"/>
    <cellStyle name="20% - Accent1 6 3 2" xfId="2816" xr:uid="{00000000-0005-0000-0000-00003C010000}"/>
    <cellStyle name="20% - Accent1 6 3_Pricing" xfId="4037" xr:uid="{00000000-0005-0000-0000-00003D010000}"/>
    <cellStyle name="20% - Accent1 6 4" xfId="1497" xr:uid="{00000000-0005-0000-0000-00003E010000}"/>
    <cellStyle name="20% - Accent1 6 4 2" xfId="3444" xr:uid="{00000000-0005-0000-0000-00003F010000}"/>
    <cellStyle name="20% - Accent1 6 4_Pricing" xfId="4038" xr:uid="{00000000-0005-0000-0000-000040010000}"/>
    <cellStyle name="20% - Accent1 6 5" xfId="2271" xr:uid="{00000000-0005-0000-0000-000041010000}"/>
    <cellStyle name="20% - Accent1 6_Pricing" xfId="4033" xr:uid="{00000000-0005-0000-0000-000042010000}"/>
    <cellStyle name="20% - Accent1 7" xfId="254" xr:uid="{00000000-0005-0000-0000-000043010000}"/>
    <cellStyle name="20% - Accent1 7 2" xfId="423" xr:uid="{00000000-0005-0000-0000-000044010000}"/>
    <cellStyle name="20% - Accent1 7 2 2" xfId="1045" xr:uid="{00000000-0005-0000-0000-000045010000}"/>
    <cellStyle name="20% - Accent1 7 2 2 2" xfId="2992" xr:uid="{00000000-0005-0000-0000-000046010000}"/>
    <cellStyle name="20% - Accent1 7 2 2_Pricing" xfId="4041" xr:uid="{00000000-0005-0000-0000-000047010000}"/>
    <cellStyle name="20% - Accent1 7 2 3" xfId="1673" xr:uid="{00000000-0005-0000-0000-000048010000}"/>
    <cellStyle name="20% - Accent1 7 2 3 2" xfId="3620" xr:uid="{00000000-0005-0000-0000-000049010000}"/>
    <cellStyle name="20% - Accent1 7 2 3_Pricing" xfId="4042" xr:uid="{00000000-0005-0000-0000-00004A010000}"/>
    <cellStyle name="20% - Accent1 7 2 4" xfId="2370" xr:uid="{00000000-0005-0000-0000-00004B010000}"/>
    <cellStyle name="20% - Accent1 7 2_Pricing" xfId="4040" xr:uid="{00000000-0005-0000-0000-00004C010000}"/>
    <cellStyle name="20% - Accent1 7 3" xfId="732" xr:uid="{00000000-0005-0000-0000-00004D010000}"/>
    <cellStyle name="20% - Accent1 7 3 2" xfId="2679" xr:uid="{00000000-0005-0000-0000-00004E010000}"/>
    <cellStyle name="20% - Accent1 7 3_Pricing" xfId="4043" xr:uid="{00000000-0005-0000-0000-00004F010000}"/>
    <cellStyle name="20% - Accent1 7 4" xfId="1359" xr:uid="{00000000-0005-0000-0000-000050010000}"/>
    <cellStyle name="20% - Accent1 7 4 2" xfId="3306" xr:uid="{00000000-0005-0000-0000-000051010000}"/>
    <cellStyle name="20% - Accent1 7 4_Pricing" xfId="4044" xr:uid="{00000000-0005-0000-0000-000052010000}"/>
    <cellStyle name="20% - Accent1 7 5" xfId="2201" xr:uid="{00000000-0005-0000-0000-000053010000}"/>
    <cellStyle name="20% - Accent1 7_Pricing" xfId="4039" xr:uid="{00000000-0005-0000-0000-000054010000}"/>
    <cellStyle name="20% - Accent1 8" xfId="407" xr:uid="{00000000-0005-0000-0000-000055010000}"/>
    <cellStyle name="20% - Accent1 8 2" xfId="715" xr:uid="{00000000-0005-0000-0000-000056010000}"/>
    <cellStyle name="20% - Accent1 8 2 2" xfId="1342" xr:uid="{00000000-0005-0000-0000-000057010000}"/>
    <cellStyle name="20% - Accent1 8 2 2 2" xfId="3289" xr:uid="{00000000-0005-0000-0000-000058010000}"/>
    <cellStyle name="20% - Accent1 8 2 2_Pricing" xfId="4047" xr:uid="{00000000-0005-0000-0000-000059010000}"/>
    <cellStyle name="20% - Accent1 8 2 3" xfId="1970" xr:uid="{00000000-0005-0000-0000-00005A010000}"/>
    <cellStyle name="20% - Accent1 8 2 3 2" xfId="3917" xr:uid="{00000000-0005-0000-0000-00005B010000}"/>
    <cellStyle name="20% - Accent1 8 2 3_Pricing" xfId="4048" xr:uid="{00000000-0005-0000-0000-00005C010000}"/>
    <cellStyle name="20% - Accent1 8 2 4" xfId="2662" xr:uid="{00000000-0005-0000-0000-00005D010000}"/>
    <cellStyle name="20% - Accent1 8 2_Pricing" xfId="4046" xr:uid="{00000000-0005-0000-0000-00005E010000}"/>
    <cellStyle name="20% - Accent1 8 3" xfId="1028" xr:uid="{00000000-0005-0000-0000-00005F010000}"/>
    <cellStyle name="20% - Accent1 8 3 2" xfId="2975" xr:uid="{00000000-0005-0000-0000-000060010000}"/>
    <cellStyle name="20% - Accent1 8 3_Pricing" xfId="4049" xr:uid="{00000000-0005-0000-0000-000061010000}"/>
    <cellStyle name="20% - Accent1 8 4" xfId="1656" xr:uid="{00000000-0005-0000-0000-000062010000}"/>
    <cellStyle name="20% - Accent1 8 4 2" xfId="3603" xr:uid="{00000000-0005-0000-0000-000063010000}"/>
    <cellStyle name="20% - Accent1 8 4_Pricing" xfId="4050" xr:uid="{00000000-0005-0000-0000-000064010000}"/>
    <cellStyle name="20% - Accent1 8 5" xfId="2354" xr:uid="{00000000-0005-0000-0000-000065010000}"/>
    <cellStyle name="20% - Accent1 8_Pricing" xfId="4045" xr:uid="{00000000-0005-0000-0000-000066010000}"/>
    <cellStyle name="20% - Accent1 9" xfId="699" xr:uid="{00000000-0005-0000-0000-000067010000}"/>
    <cellStyle name="20% - Accent1 9 2" xfId="1326" xr:uid="{00000000-0005-0000-0000-000068010000}"/>
    <cellStyle name="20% - Accent1 9 2 2" xfId="3273" xr:uid="{00000000-0005-0000-0000-000069010000}"/>
    <cellStyle name="20% - Accent1 9 2_Pricing" xfId="4052" xr:uid="{00000000-0005-0000-0000-00006A010000}"/>
    <cellStyle name="20% - Accent1 9 3" xfId="1954" xr:uid="{00000000-0005-0000-0000-00006B010000}"/>
    <cellStyle name="20% - Accent1 9 3 2" xfId="3901" xr:uid="{00000000-0005-0000-0000-00006C010000}"/>
    <cellStyle name="20% - Accent1 9 3_Pricing" xfId="4053" xr:uid="{00000000-0005-0000-0000-00006D010000}"/>
    <cellStyle name="20% - Accent1 9 4" xfId="2646" xr:uid="{00000000-0005-0000-0000-00006E010000}"/>
    <cellStyle name="20% - Accent1 9_Pricing" xfId="4051" xr:uid="{00000000-0005-0000-0000-00006F010000}"/>
    <cellStyle name="20% - Accent2" xfId="102" builtinId="34" customBuiltin="1"/>
    <cellStyle name="20% - Accent2 10" xfId="1014" xr:uid="{00000000-0005-0000-0000-000071010000}"/>
    <cellStyle name="20% - Accent2 10 2" xfId="2961" xr:uid="{00000000-0005-0000-0000-000072010000}"/>
    <cellStyle name="20% - Accent2 10_Pricing" xfId="4054" xr:uid="{00000000-0005-0000-0000-000073010000}"/>
    <cellStyle name="20% - Accent2 11" xfId="1642" xr:uid="{00000000-0005-0000-0000-000074010000}"/>
    <cellStyle name="20% - Accent2 11 2" xfId="3589" xr:uid="{00000000-0005-0000-0000-000075010000}"/>
    <cellStyle name="20% - Accent2 11_Pricing" xfId="4055" xr:uid="{00000000-0005-0000-0000-000076010000}"/>
    <cellStyle name="20% - Accent2 12" xfId="2060" xr:uid="{00000000-0005-0000-0000-000077010000}"/>
    <cellStyle name="20% - Accent2 2" xfId="7" xr:uid="{00000000-0005-0000-0000-000078010000}"/>
    <cellStyle name="20% - Accent2 2 2" xfId="51" xr:uid="{00000000-0005-0000-0000-000079010000}"/>
    <cellStyle name="20% - Accent2 2 2 2" xfId="185" xr:uid="{00000000-0005-0000-0000-00007A010000}"/>
    <cellStyle name="20% - Accent2 2 2 2 2" xfId="633" xr:uid="{00000000-0005-0000-0000-00007B010000}"/>
    <cellStyle name="20% - Accent2 2 2 2 2 2" xfId="1260" xr:uid="{00000000-0005-0000-0000-00007C010000}"/>
    <cellStyle name="20% - Accent2 2 2 2 2 2 2" xfId="3207" xr:uid="{00000000-0005-0000-0000-00007D010000}"/>
    <cellStyle name="20% - Accent2 2 2 2 2 2_Pricing" xfId="4060" xr:uid="{00000000-0005-0000-0000-00007E010000}"/>
    <cellStyle name="20% - Accent2 2 2 2 2 3" xfId="1888" xr:uid="{00000000-0005-0000-0000-00007F010000}"/>
    <cellStyle name="20% - Accent2 2 2 2 2 3 2" xfId="3835" xr:uid="{00000000-0005-0000-0000-000080010000}"/>
    <cellStyle name="20% - Accent2 2 2 2 2 3_Pricing" xfId="4061" xr:uid="{00000000-0005-0000-0000-000081010000}"/>
    <cellStyle name="20% - Accent2 2 2 2 2 4" xfId="2580" xr:uid="{00000000-0005-0000-0000-000082010000}"/>
    <cellStyle name="20% - Accent2 2 2 2 2_Pricing" xfId="4059" xr:uid="{00000000-0005-0000-0000-000083010000}"/>
    <cellStyle name="20% - Accent2 2 2 2 3" xfId="946" xr:uid="{00000000-0005-0000-0000-000084010000}"/>
    <cellStyle name="20% - Accent2 2 2 2 3 2" xfId="2893" xr:uid="{00000000-0005-0000-0000-000085010000}"/>
    <cellStyle name="20% - Accent2 2 2 2 3_Pricing" xfId="4062" xr:uid="{00000000-0005-0000-0000-000086010000}"/>
    <cellStyle name="20% - Accent2 2 2 2 4" xfId="1574" xr:uid="{00000000-0005-0000-0000-000087010000}"/>
    <cellStyle name="20% - Accent2 2 2 2 4 2" xfId="3521" xr:uid="{00000000-0005-0000-0000-000088010000}"/>
    <cellStyle name="20% - Accent2 2 2 2 4_Pricing" xfId="4063" xr:uid="{00000000-0005-0000-0000-000089010000}"/>
    <cellStyle name="20% - Accent2 2 2 2 5" xfId="2132" xr:uid="{00000000-0005-0000-0000-00008A010000}"/>
    <cellStyle name="20% - Accent2 2 2 2_Pricing" xfId="4058" xr:uid="{00000000-0005-0000-0000-00008B010000}"/>
    <cellStyle name="20% - Accent2 2 2 3" xfId="490" xr:uid="{00000000-0005-0000-0000-00008C010000}"/>
    <cellStyle name="20% - Accent2 2 2 3 2" xfId="1117" xr:uid="{00000000-0005-0000-0000-00008D010000}"/>
    <cellStyle name="20% - Accent2 2 2 3 2 2" xfId="3064" xr:uid="{00000000-0005-0000-0000-00008E010000}"/>
    <cellStyle name="20% - Accent2 2 2 3 2_Pricing" xfId="4065" xr:uid="{00000000-0005-0000-0000-00008F010000}"/>
    <cellStyle name="20% - Accent2 2 2 3 3" xfId="1745" xr:uid="{00000000-0005-0000-0000-000090010000}"/>
    <cellStyle name="20% - Accent2 2 2 3 3 2" xfId="3692" xr:uid="{00000000-0005-0000-0000-000091010000}"/>
    <cellStyle name="20% - Accent2 2 2 3 3_Pricing" xfId="4066" xr:uid="{00000000-0005-0000-0000-000092010000}"/>
    <cellStyle name="20% - Accent2 2 2 3 4" xfId="2437" xr:uid="{00000000-0005-0000-0000-000093010000}"/>
    <cellStyle name="20% - Accent2 2 2 3_Pricing" xfId="4064" xr:uid="{00000000-0005-0000-0000-000094010000}"/>
    <cellStyle name="20% - Accent2 2 2 4" xfId="803" xr:uid="{00000000-0005-0000-0000-000095010000}"/>
    <cellStyle name="20% - Accent2 2 2 4 2" xfId="2750" xr:uid="{00000000-0005-0000-0000-000096010000}"/>
    <cellStyle name="20% - Accent2 2 2 4_Pricing" xfId="4067" xr:uid="{00000000-0005-0000-0000-000097010000}"/>
    <cellStyle name="20% - Accent2 2 2 5" xfId="1431" xr:uid="{00000000-0005-0000-0000-000098010000}"/>
    <cellStyle name="20% - Accent2 2 2 5 2" xfId="3378" xr:uid="{00000000-0005-0000-0000-000099010000}"/>
    <cellStyle name="20% - Accent2 2 2 5_Pricing" xfId="4068" xr:uid="{00000000-0005-0000-0000-00009A010000}"/>
    <cellStyle name="20% - Accent2 2 2 6" xfId="2028" xr:uid="{00000000-0005-0000-0000-00009B010000}"/>
    <cellStyle name="20% - Accent2 2 2_Pricing" xfId="4057" xr:uid="{00000000-0005-0000-0000-00009C010000}"/>
    <cellStyle name="20% - Accent2 2 3" xfId="129" xr:uid="{00000000-0005-0000-0000-00009D010000}"/>
    <cellStyle name="20% - Accent2 2 3 2" xfId="362" xr:uid="{00000000-0005-0000-0000-00009E010000}"/>
    <cellStyle name="20% - Accent2 2 3 2 2" xfId="630" xr:uid="{00000000-0005-0000-0000-00009F010000}"/>
    <cellStyle name="20% - Accent2 2 3 2 2 2" xfId="1257" xr:uid="{00000000-0005-0000-0000-0000A0010000}"/>
    <cellStyle name="20% - Accent2 2 3 2 2 2 2" xfId="3204" xr:uid="{00000000-0005-0000-0000-0000A1010000}"/>
    <cellStyle name="20% - Accent2 2 3 2 2 2_Pricing" xfId="4072" xr:uid="{00000000-0005-0000-0000-0000A2010000}"/>
    <cellStyle name="20% - Accent2 2 3 2 2 3" xfId="1885" xr:uid="{00000000-0005-0000-0000-0000A3010000}"/>
    <cellStyle name="20% - Accent2 2 3 2 2 3 2" xfId="3832" xr:uid="{00000000-0005-0000-0000-0000A4010000}"/>
    <cellStyle name="20% - Accent2 2 3 2 2 3_Pricing" xfId="4073" xr:uid="{00000000-0005-0000-0000-0000A5010000}"/>
    <cellStyle name="20% - Accent2 2 3 2 2 4" xfId="2577" xr:uid="{00000000-0005-0000-0000-0000A6010000}"/>
    <cellStyle name="20% - Accent2 2 3 2 2_Pricing" xfId="4071" xr:uid="{00000000-0005-0000-0000-0000A7010000}"/>
    <cellStyle name="20% - Accent2 2 3 2 3" xfId="943" xr:uid="{00000000-0005-0000-0000-0000A8010000}"/>
    <cellStyle name="20% - Accent2 2 3 2 3 2" xfId="2890" xr:uid="{00000000-0005-0000-0000-0000A9010000}"/>
    <cellStyle name="20% - Accent2 2 3 2 3_Pricing" xfId="4074" xr:uid="{00000000-0005-0000-0000-0000AA010000}"/>
    <cellStyle name="20% - Accent2 2 3 2 4" xfId="1571" xr:uid="{00000000-0005-0000-0000-0000AB010000}"/>
    <cellStyle name="20% - Accent2 2 3 2 4 2" xfId="3518" xr:uid="{00000000-0005-0000-0000-0000AC010000}"/>
    <cellStyle name="20% - Accent2 2 3 2 4_Pricing" xfId="4075" xr:uid="{00000000-0005-0000-0000-0000AD010000}"/>
    <cellStyle name="20% - Accent2 2 3 2 5" xfId="2309" xr:uid="{00000000-0005-0000-0000-0000AE010000}"/>
    <cellStyle name="20% - Accent2 2 3 2_Pricing" xfId="4070" xr:uid="{00000000-0005-0000-0000-0000AF010000}"/>
    <cellStyle name="20% - Accent2 2 3 3" xfId="487" xr:uid="{00000000-0005-0000-0000-0000B0010000}"/>
    <cellStyle name="20% - Accent2 2 3 3 2" xfId="1114" xr:uid="{00000000-0005-0000-0000-0000B1010000}"/>
    <cellStyle name="20% - Accent2 2 3 3 2 2" xfId="3061" xr:uid="{00000000-0005-0000-0000-0000B2010000}"/>
    <cellStyle name="20% - Accent2 2 3 3 2_Pricing" xfId="4077" xr:uid="{00000000-0005-0000-0000-0000B3010000}"/>
    <cellStyle name="20% - Accent2 2 3 3 3" xfId="1742" xr:uid="{00000000-0005-0000-0000-0000B4010000}"/>
    <cellStyle name="20% - Accent2 2 3 3 3 2" xfId="3689" xr:uid="{00000000-0005-0000-0000-0000B5010000}"/>
    <cellStyle name="20% - Accent2 2 3 3 3_Pricing" xfId="4078" xr:uid="{00000000-0005-0000-0000-0000B6010000}"/>
    <cellStyle name="20% - Accent2 2 3 3 4" xfId="2434" xr:uid="{00000000-0005-0000-0000-0000B7010000}"/>
    <cellStyle name="20% - Accent2 2 3 3_Pricing" xfId="4076" xr:uid="{00000000-0005-0000-0000-0000B8010000}"/>
    <cellStyle name="20% - Accent2 2 3 4" xfId="800" xr:uid="{00000000-0005-0000-0000-0000B9010000}"/>
    <cellStyle name="20% - Accent2 2 3 4 2" xfId="2747" xr:uid="{00000000-0005-0000-0000-0000BA010000}"/>
    <cellStyle name="20% - Accent2 2 3 4_Pricing" xfId="4079" xr:uid="{00000000-0005-0000-0000-0000BB010000}"/>
    <cellStyle name="20% - Accent2 2 3 5" xfId="1428" xr:uid="{00000000-0005-0000-0000-0000BC010000}"/>
    <cellStyle name="20% - Accent2 2 3 5 2" xfId="3375" xr:uid="{00000000-0005-0000-0000-0000BD010000}"/>
    <cellStyle name="20% - Accent2 2 3 5_Pricing" xfId="4080" xr:uid="{00000000-0005-0000-0000-0000BE010000}"/>
    <cellStyle name="20% - Accent2 2 3 6" xfId="283" xr:uid="{00000000-0005-0000-0000-0000BF010000}"/>
    <cellStyle name="20% - Accent2 2 3 6 2" xfId="2230" xr:uid="{00000000-0005-0000-0000-0000C0010000}"/>
    <cellStyle name="20% - Accent2 2 3 6_Pricing" xfId="4081" xr:uid="{00000000-0005-0000-0000-0000C1010000}"/>
    <cellStyle name="20% - Accent2 2 3 7" xfId="2078" xr:uid="{00000000-0005-0000-0000-0000C2010000}"/>
    <cellStyle name="20% - Accent2 2 3_Pricing" xfId="4069" xr:uid="{00000000-0005-0000-0000-0000C3010000}"/>
    <cellStyle name="20% - Accent2 2 4" xfId="184" xr:uid="{00000000-0005-0000-0000-0000C4010000}"/>
    <cellStyle name="20% - Accent2 2 4 2" xfId="576" xr:uid="{00000000-0005-0000-0000-0000C5010000}"/>
    <cellStyle name="20% - Accent2 2 4 2 2" xfId="1203" xr:uid="{00000000-0005-0000-0000-0000C6010000}"/>
    <cellStyle name="20% - Accent2 2 4 2 2 2" xfId="3150" xr:uid="{00000000-0005-0000-0000-0000C7010000}"/>
    <cellStyle name="20% - Accent2 2 4 2 2_Pricing" xfId="4084" xr:uid="{00000000-0005-0000-0000-0000C8010000}"/>
    <cellStyle name="20% - Accent2 2 4 2 3" xfId="1831" xr:uid="{00000000-0005-0000-0000-0000C9010000}"/>
    <cellStyle name="20% - Accent2 2 4 2 3 2" xfId="3778" xr:uid="{00000000-0005-0000-0000-0000CA010000}"/>
    <cellStyle name="20% - Accent2 2 4 2 3_Pricing" xfId="4085" xr:uid="{00000000-0005-0000-0000-0000CB010000}"/>
    <cellStyle name="20% - Accent2 2 4 2 4" xfId="2523" xr:uid="{00000000-0005-0000-0000-0000CC010000}"/>
    <cellStyle name="20% - Accent2 2 4 2_Pricing" xfId="4083" xr:uid="{00000000-0005-0000-0000-0000CD010000}"/>
    <cellStyle name="20% - Accent2 2 4 3" xfId="889" xr:uid="{00000000-0005-0000-0000-0000CE010000}"/>
    <cellStyle name="20% - Accent2 2 4 3 2" xfId="2836" xr:uid="{00000000-0005-0000-0000-0000CF010000}"/>
    <cellStyle name="20% - Accent2 2 4 3_Pricing" xfId="4086" xr:uid="{00000000-0005-0000-0000-0000D0010000}"/>
    <cellStyle name="20% - Accent2 2 4 4" xfId="1517" xr:uid="{00000000-0005-0000-0000-0000D1010000}"/>
    <cellStyle name="20% - Accent2 2 4 4 2" xfId="3464" xr:uid="{00000000-0005-0000-0000-0000D2010000}"/>
    <cellStyle name="20% - Accent2 2 4 4_Pricing" xfId="4087" xr:uid="{00000000-0005-0000-0000-0000D3010000}"/>
    <cellStyle name="20% - Accent2 2 4 5" xfId="2131" xr:uid="{00000000-0005-0000-0000-0000D4010000}"/>
    <cellStyle name="20% - Accent2 2 4_Pricing" xfId="4082" xr:uid="{00000000-0005-0000-0000-0000D5010000}"/>
    <cellStyle name="20% - Accent2 2 5" xfId="439" xr:uid="{00000000-0005-0000-0000-0000D6010000}"/>
    <cellStyle name="20% - Accent2 2 5 2" xfId="1063" xr:uid="{00000000-0005-0000-0000-0000D7010000}"/>
    <cellStyle name="20% - Accent2 2 5 2 2" xfId="3010" xr:uid="{00000000-0005-0000-0000-0000D8010000}"/>
    <cellStyle name="20% - Accent2 2 5 2_Pricing" xfId="4089" xr:uid="{00000000-0005-0000-0000-0000D9010000}"/>
    <cellStyle name="20% - Accent2 2 5 3" xfId="1691" xr:uid="{00000000-0005-0000-0000-0000DA010000}"/>
    <cellStyle name="20% - Accent2 2 5 3 2" xfId="3638" xr:uid="{00000000-0005-0000-0000-0000DB010000}"/>
    <cellStyle name="20% - Accent2 2 5 3_Pricing" xfId="4090" xr:uid="{00000000-0005-0000-0000-0000DC010000}"/>
    <cellStyle name="20% - Accent2 2 5 4" xfId="2386" xr:uid="{00000000-0005-0000-0000-0000DD010000}"/>
    <cellStyle name="20% - Accent2 2 5_Pricing" xfId="4088" xr:uid="{00000000-0005-0000-0000-0000DE010000}"/>
    <cellStyle name="20% - Accent2 2 6" xfId="749" xr:uid="{00000000-0005-0000-0000-0000DF010000}"/>
    <cellStyle name="20% - Accent2 2 6 2" xfId="2696" xr:uid="{00000000-0005-0000-0000-0000E0010000}"/>
    <cellStyle name="20% - Accent2 2 6_Pricing" xfId="4091" xr:uid="{00000000-0005-0000-0000-0000E1010000}"/>
    <cellStyle name="20% - Accent2 2 7" xfId="1377" xr:uid="{00000000-0005-0000-0000-0000E2010000}"/>
    <cellStyle name="20% - Accent2 2 7 2" xfId="3324" xr:uid="{00000000-0005-0000-0000-0000E3010000}"/>
    <cellStyle name="20% - Accent2 2 7_Pricing" xfId="4092" xr:uid="{00000000-0005-0000-0000-0000E4010000}"/>
    <cellStyle name="20% - Accent2 2 8" xfId="1992" xr:uid="{00000000-0005-0000-0000-0000E5010000}"/>
    <cellStyle name="20% - Accent2 2_Pricing" xfId="4056" xr:uid="{00000000-0005-0000-0000-0000E6010000}"/>
    <cellStyle name="20% - Accent2 3" xfId="8" xr:uid="{00000000-0005-0000-0000-0000E7010000}"/>
    <cellStyle name="20% - Accent2 3 2" xfId="52" xr:uid="{00000000-0005-0000-0000-0000E8010000}"/>
    <cellStyle name="20% - Accent2 3 2 2" xfId="187" xr:uid="{00000000-0005-0000-0000-0000E9010000}"/>
    <cellStyle name="20% - Accent2 3 2 2 2" xfId="627" xr:uid="{00000000-0005-0000-0000-0000EA010000}"/>
    <cellStyle name="20% - Accent2 3 2 2 2 2" xfId="1254" xr:uid="{00000000-0005-0000-0000-0000EB010000}"/>
    <cellStyle name="20% - Accent2 3 2 2 2 2 2" xfId="3201" xr:uid="{00000000-0005-0000-0000-0000EC010000}"/>
    <cellStyle name="20% - Accent2 3 2 2 2 2_Pricing" xfId="4097" xr:uid="{00000000-0005-0000-0000-0000ED010000}"/>
    <cellStyle name="20% - Accent2 3 2 2 2 3" xfId="1882" xr:uid="{00000000-0005-0000-0000-0000EE010000}"/>
    <cellStyle name="20% - Accent2 3 2 2 2 3 2" xfId="3829" xr:uid="{00000000-0005-0000-0000-0000EF010000}"/>
    <cellStyle name="20% - Accent2 3 2 2 2 3_Pricing" xfId="4098" xr:uid="{00000000-0005-0000-0000-0000F0010000}"/>
    <cellStyle name="20% - Accent2 3 2 2 2 4" xfId="2574" xr:uid="{00000000-0005-0000-0000-0000F1010000}"/>
    <cellStyle name="20% - Accent2 3 2 2 2_Pricing" xfId="4096" xr:uid="{00000000-0005-0000-0000-0000F2010000}"/>
    <cellStyle name="20% - Accent2 3 2 2 3" xfId="940" xr:uid="{00000000-0005-0000-0000-0000F3010000}"/>
    <cellStyle name="20% - Accent2 3 2 2 3 2" xfId="2887" xr:uid="{00000000-0005-0000-0000-0000F4010000}"/>
    <cellStyle name="20% - Accent2 3 2 2 3_Pricing" xfId="4099" xr:uid="{00000000-0005-0000-0000-0000F5010000}"/>
    <cellStyle name="20% - Accent2 3 2 2 4" xfId="1568" xr:uid="{00000000-0005-0000-0000-0000F6010000}"/>
    <cellStyle name="20% - Accent2 3 2 2 4 2" xfId="3515" xr:uid="{00000000-0005-0000-0000-0000F7010000}"/>
    <cellStyle name="20% - Accent2 3 2 2 4_Pricing" xfId="4100" xr:uid="{00000000-0005-0000-0000-0000F8010000}"/>
    <cellStyle name="20% - Accent2 3 2 2 5" xfId="2134" xr:uid="{00000000-0005-0000-0000-0000F9010000}"/>
    <cellStyle name="20% - Accent2 3 2 2_Pricing" xfId="4095" xr:uid="{00000000-0005-0000-0000-0000FA010000}"/>
    <cellStyle name="20% - Accent2 3 2 3" xfId="484" xr:uid="{00000000-0005-0000-0000-0000FB010000}"/>
    <cellStyle name="20% - Accent2 3 2 3 2" xfId="1111" xr:uid="{00000000-0005-0000-0000-0000FC010000}"/>
    <cellStyle name="20% - Accent2 3 2 3 2 2" xfId="3058" xr:uid="{00000000-0005-0000-0000-0000FD010000}"/>
    <cellStyle name="20% - Accent2 3 2 3 2_Pricing" xfId="4102" xr:uid="{00000000-0005-0000-0000-0000FE010000}"/>
    <cellStyle name="20% - Accent2 3 2 3 3" xfId="1739" xr:uid="{00000000-0005-0000-0000-0000FF010000}"/>
    <cellStyle name="20% - Accent2 3 2 3 3 2" xfId="3686" xr:uid="{00000000-0005-0000-0000-000000020000}"/>
    <cellStyle name="20% - Accent2 3 2 3 3_Pricing" xfId="4103" xr:uid="{00000000-0005-0000-0000-000001020000}"/>
    <cellStyle name="20% - Accent2 3 2 3 4" xfId="2431" xr:uid="{00000000-0005-0000-0000-000002020000}"/>
    <cellStyle name="20% - Accent2 3 2 3_Pricing" xfId="4101" xr:uid="{00000000-0005-0000-0000-000003020000}"/>
    <cellStyle name="20% - Accent2 3 2 4" xfId="797" xr:uid="{00000000-0005-0000-0000-000004020000}"/>
    <cellStyle name="20% - Accent2 3 2 4 2" xfId="2744" xr:uid="{00000000-0005-0000-0000-000005020000}"/>
    <cellStyle name="20% - Accent2 3 2 4_Pricing" xfId="4104" xr:uid="{00000000-0005-0000-0000-000006020000}"/>
    <cellStyle name="20% - Accent2 3 2 5" xfId="1425" xr:uid="{00000000-0005-0000-0000-000007020000}"/>
    <cellStyle name="20% - Accent2 3 2 5 2" xfId="3372" xr:uid="{00000000-0005-0000-0000-000008020000}"/>
    <cellStyle name="20% - Accent2 3 2 5_Pricing" xfId="4105" xr:uid="{00000000-0005-0000-0000-000009020000}"/>
    <cellStyle name="20% - Accent2 3 2 6" xfId="2029" xr:uid="{00000000-0005-0000-0000-00000A020000}"/>
    <cellStyle name="20% - Accent2 3 2_Pricing" xfId="4094" xr:uid="{00000000-0005-0000-0000-00000B020000}"/>
    <cellStyle name="20% - Accent2 3 3" xfId="147" xr:uid="{00000000-0005-0000-0000-00000C020000}"/>
    <cellStyle name="20% - Accent2 3 3 2" xfId="363" xr:uid="{00000000-0005-0000-0000-00000D020000}"/>
    <cellStyle name="20% - Accent2 3 3 2 2" xfId="631" xr:uid="{00000000-0005-0000-0000-00000E020000}"/>
    <cellStyle name="20% - Accent2 3 3 2 2 2" xfId="1258" xr:uid="{00000000-0005-0000-0000-00000F020000}"/>
    <cellStyle name="20% - Accent2 3 3 2 2 2 2" xfId="3205" xr:uid="{00000000-0005-0000-0000-000010020000}"/>
    <cellStyle name="20% - Accent2 3 3 2 2 2_Pricing" xfId="4109" xr:uid="{00000000-0005-0000-0000-000011020000}"/>
    <cellStyle name="20% - Accent2 3 3 2 2 3" xfId="1886" xr:uid="{00000000-0005-0000-0000-000012020000}"/>
    <cellStyle name="20% - Accent2 3 3 2 2 3 2" xfId="3833" xr:uid="{00000000-0005-0000-0000-000013020000}"/>
    <cellStyle name="20% - Accent2 3 3 2 2 3_Pricing" xfId="4110" xr:uid="{00000000-0005-0000-0000-000014020000}"/>
    <cellStyle name="20% - Accent2 3 3 2 2 4" xfId="2578" xr:uid="{00000000-0005-0000-0000-000015020000}"/>
    <cellStyle name="20% - Accent2 3 3 2 2_Pricing" xfId="4108" xr:uid="{00000000-0005-0000-0000-000016020000}"/>
    <cellStyle name="20% - Accent2 3 3 2 3" xfId="944" xr:uid="{00000000-0005-0000-0000-000017020000}"/>
    <cellStyle name="20% - Accent2 3 3 2 3 2" xfId="2891" xr:uid="{00000000-0005-0000-0000-000018020000}"/>
    <cellStyle name="20% - Accent2 3 3 2 3_Pricing" xfId="4111" xr:uid="{00000000-0005-0000-0000-000019020000}"/>
    <cellStyle name="20% - Accent2 3 3 2 4" xfId="1572" xr:uid="{00000000-0005-0000-0000-00001A020000}"/>
    <cellStyle name="20% - Accent2 3 3 2 4 2" xfId="3519" xr:uid="{00000000-0005-0000-0000-00001B020000}"/>
    <cellStyle name="20% - Accent2 3 3 2 4_Pricing" xfId="4112" xr:uid="{00000000-0005-0000-0000-00001C020000}"/>
    <cellStyle name="20% - Accent2 3 3 2 5" xfId="2310" xr:uid="{00000000-0005-0000-0000-00001D020000}"/>
    <cellStyle name="20% - Accent2 3 3 2_Pricing" xfId="4107" xr:uid="{00000000-0005-0000-0000-00001E020000}"/>
    <cellStyle name="20% - Accent2 3 3 3" xfId="488" xr:uid="{00000000-0005-0000-0000-00001F020000}"/>
    <cellStyle name="20% - Accent2 3 3 3 2" xfId="1115" xr:uid="{00000000-0005-0000-0000-000020020000}"/>
    <cellStyle name="20% - Accent2 3 3 3 2 2" xfId="3062" xr:uid="{00000000-0005-0000-0000-000021020000}"/>
    <cellStyle name="20% - Accent2 3 3 3 2_Pricing" xfId="4114" xr:uid="{00000000-0005-0000-0000-000022020000}"/>
    <cellStyle name="20% - Accent2 3 3 3 3" xfId="1743" xr:uid="{00000000-0005-0000-0000-000023020000}"/>
    <cellStyle name="20% - Accent2 3 3 3 3 2" xfId="3690" xr:uid="{00000000-0005-0000-0000-000024020000}"/>
    <cellStyle name="20% - Accent2 3 3 3 3_Pricing" xfId="4115" xr:uid="{00000000-0005-0000-0000-000025020000}"/>
    <cellStyle name="20% - Accent2 3 3 3 4" xfId="2435" xr:uid="{00000000-0005-0000-0000-000026020000}"/>
    <cellStyle name="20% - Accent2 3 3 3_Pricing" xfId="4113" xr:uid="{00000000-0005-0000-0000-000027020000}"/>
    <cellStyle name="20% - Accent2 3 3 4" xfId="801" xr:uid="{00000000-0005-0000-0000-000028020000}"/>
    <cellStyle name="20% - Accent2 3 3 4 2" xfId="2748" xr:uid="{00000000-0005-0000-0000-000029020000}"/>
    <cellStyle name="20% - Accent2 3 3 4_Pricing" xfId="4116" xr:uid="{00000000-0005-0000-0000-00002A020000}"/>
    <cellStyle name="20% - Accent2 3 3 5" xfId="1429" xr:uid="{00000000-0005-0000-0000-00002B020000}"/>
    <cellStyle name="20% - Accent2 3 3 5 2" xfId="3376" xr:uid="{00000000-0005-0000-0000-00002C020000}"/>
    <cellStyle name="20% - Accent2 3 3 5_Pricing" xfId="4117" xr:uid="{00000000-0005-0000-0000-00002D020000}"/>
    <cellStyle name="20% - Accent2 3 3 6" xfId="284" xr:uid="{00000000-0005-0000-0000-00002E020000}"/>
    <cellStyle name="20% - Accent2 3 3 6 2" xfId="2231" xr:uid="{00000000-0005-0000-0000-00002F020000}"/>
    <cellStyle name="20% - Accent2 3 3 6_Pricing" xfId="4118" xr:uid="{00000000-0005-0000-0000-000030020000}"/>
    <cellStyle name="20% - Accent2 3 3 7" xfId="2096" xr:uid="{00000000-0005-0000-0000-000031020000}"/>
    <cellStyle name="20% - Accent2 3 3_Pricing" xfId="4106" xr:uid="{00000000-0005-0000-0000-000032020000}"/>
    <cellStyle name="20% - Accent2 3 4" xfId="186" xr:uid="{00000000-0005-0000-0000-000033020000}"/>
    <cellStyle name="20% - Accent2 3 4 2" xfId="594" xr:uid="{00000000-0005-0000-0000-000034020000}"/>
    <cellStyle name="20% - Accent2 3 4 2 2" xfId="1221" xr:uid="{00000000-0005-0000-0000-000035020000}"/>
    <cellStyle name="20% - Accent2 3 4 2 2 2" xfId="3168" xr:uid="{00000000-0005-0000-0000-000036020000}"/>
    <cellStyle name="20% - Accent2 3 4 2 2_Pricing" xfId="4121" xr:uid="{00000000-0005-0000-0000-000037020000}"/>
    <cellStyle name="20% - Accent2 3 4 2 3" xfId="1849" xr:uid="{00000000-0005-0000-0000-000038020000}"/>
    <cellStyle name="20% - Accent2 3 4 2 3 2" xfId="3796" xr:uid="{00000000-0005-0000-0000-000039020000}"/>
    <cellStyle name="20% - Accent2 3 4 2 3_Pricing" xfId="4122" xr:uid="{00000000-0005-0000-0000-00003A020000}"/>
    <cellStyle name="20% - Accent2 3 4 2 4" xfId="2541" xr:uid="{00000000-0005-0000-0000-00003B020000}"/>
    <cellStyle name="20% - Accent2 3 4 2_Pricing" xfId="4120" xr:uid="{00000000-0005-0000-0000-00003C020000}"/>
    <cellStyle name="20% - Accent2 3 4 3" xfId="907" xr:uid="{00000000-0005-0000-0000-00003D020000}"/>
    <cellStyle name="20% - Accent2 3 4 3 2" xfId="2854" xr:uid="{00000000-0005-0000-0000-00003E020000}"/>
    <cellStyle name="20% - Accent2 3 4 3_Pricing" xfId="4123" xr:uid="{00000000-0005-0000-0000-00003F020000}"/>
    <cellStyle name="20% - Accent2 3 4 4" xfId="1535" xr:uid="{00000000-0005-0000-0000-000040020000}"/>
    <cellStyle name="20% - Accent2 3 4 4 2" xfId="3482" xr:uid="{00000000-0005-0000-0000-000041020000}"/>
    <cellStyle name="20% - Accent2 3 4 4_Pricing" xfId="4124" xr:uid="{00000000-0005-0000-0000-000042020000}"/>
    <cellStyle name="20% - Accent2 3 4 5" xfId="2133" xr:uid="{00000000-0005-0000-0000-000043020000}"/>
    <cellStyle name="20% - Accent2 3 4_Pricing" xfId="4119" xr:uid="{00000000-0005-0000-0000-000044020000}"/>
    <cellStyle name="20% - Accent2 3 5" xfId="454" xr:uid="{00000000-0005-0000-0000-000045020000}"/>
    <cellStyle name="20% - Accent2 3 5 2" xfId="1079" xr:uid="{00000000-0005-0000-0000-000046020000}"/>
    <cellStyle name="20% - Accent2 3 5 2 2" xfId="3026" xr:uid="{00000000-0005-0000-0000-000047020000}"/>
    <cellStyle name="20% - Accent2 3 5 2_Pricing" xfId="4126" xr:uid="{00000000-0005-0000-0000-000048020000}"/>
    <cellStyle name="20% - Accent2 3 5 3" xfId="1707" xr:uid="{00000000-0005-0000-0000-000049020000}"/>
    <cellStyle name="20% - Accent2 3 5 3 2" xfId="3654" xr:uid="{00000000-0005-0000-0000-00004A020000}"/>
    <cellStyle name="20% - Accent2 3 5 3_Pricing" xfId="4127" xr:uid="{00000000-0005-0000-0000-00004B020000}"/>
    <cellStyle name="20% - Accent2 3 5 4" xfId="2401" xr:uid="{00000000-0005-0000-0000-00004C020000}"/>
    <cellStyle name="20% - Accent2 3 5_Pricing" xfId="4125" xr:uid="{00000000-0005-0000-0000-00004D020000}"/>
    <cellStyle name="20% - Accent2 3 6" xfId="765" xr:uid="{00000000-0005-0000-0000-00004E020000}"/>
    <cellStyle name="20% - Accent2 3 6 2" xfId="2712" xr:uid="{00000000-0005-0000-0000-00004F020000}"/>
    <cellStyle name="20% - Accent2 3 6_Pricing" xfId="4128" xr:uid="{00000000-0005-0000-0000-000050020000}"/>
    <cellStyle name="20% - Accent2 3 7" xfId="1393" xr:uid="{00000000-0005-0000-0000-000051020000}"/>
    <cellStyle name="20% - Accent2 3 7 2" xfId="3340" xr:uid="{00000000-0005-0000-0000-000052020000}"/>
    <cellStyle name="20% - Accent2 3 7_Pricing" xfId="4129" xr:uid="{00000000-0005-0000-0000-000053020000}"/>
    <cellStyle name="20% - Accent2 3 8" xfId="1993" xr:uid="{00000000-0005-0000-0000-000054020000}"/>
    <cellStyle name="20% - Accent2 3_Pricing" xfId="4093" xr:uid="{00000000-0005-0000-0000-000055020000}"/>
    <cellStyle name="20% - Accent2 4" xfId="161" xr:uid="{00000000-0005-0000-0000-000056020000}"/>
    <cellStyle name="20% - Accent2 4 2" xfId="346" xr:uid="{00000000-0005-0000-0000-000057020000}"/>
    <cellStyle name="20% - Accent2 4 2 2" xfId="608" xr:uid="{00000000-0005-0000-0000-000058020000}"/>
    <cellStyle name="20% - Accent2 4 2 2 2" xfId="1235" xr:uid="{00000000-0005-0000-0000-000059020000}"/>
    <cellStyle name="20% - Accent2 4 2 2 2 2" xfId="3182" xr:uid="{00000000-0005-0000-0000-00005A020000}"/>
    <cellStyle name="20% - Accent2 4 2 2 2_Pricing" xfId="4133" xr:uid="{00000000-0005-0000-0000-00005B020000}"/>
    <cellStyle name="20% - Accent2 4 2 2 3" xfId="1863" xr:uid="{00000000-0005-0000-0000-00005C020000}"/>
    <cellStyle name="20% - Accent2 4 2 2 3 2" xfId="3810" xr:uid="{00000000-0005-0000-0000-00005D020000}"/>
    <cellStyle name="20% - Accent2 4 2 2 3_Pricing" xfId="4134" xr:uid="{00000000-0005-0000-0000-00005E020000}"/>
    <cellStyle name="20% - Accent2 4 2 2 4" xfId="2555" xr:uid="{00000000-0005-0000-0000-00005F020000}"/>
    <cellStyle name="20% - Accent2 4 2 2_Pricing" xfId="4132" xr:uid="{00000000-0005-0000-0000-000060020000}"/>
    <cellStyle name="20% - Accent2 4 2 3" xfId="921" xr:uid="{00000000-0005-0000-0000-000061020000}"/>
    <cellStyle name="20% - Accent2 4 2 3 2" xfId="2868" xr:uid="{00000000-0005-0000-0000-000062020000}"/>
    <cellStyle name="20% - Accent2 4 2 3_Pricing" xfId="4135" xr:uid="{00000000-0005-0000-0000-000063020000}"/>
    <cellStyle name="20% - Accent2 4 2 4" xfId="1549" xr:uid="{00000000-0005-0000-0000-000064020000}"/>
    <cellStyle name="20% - Accent2 4 2 4 2" xfId="3496" xr:uid="{00000000-0005-0000-0000-000065020000}"/>
    <cellStyle name="20% - Accent2 4 2 4_Pricing" xfId="4136" xr:uid="{00000000-0005-0000-0000-000066020000}"/>
    <cellStyle name="20% - Accent2 4 2 5" xfId="2293" xr:uid="{00000000-0005-0000-0000-000067020000}"/>
    <cellStyle name="20% - Accent2 4 2_Pricing" xfId="4131" xr:uid="{00000000-0005-0000-0000-000068020000}"/>
    <cellStyle name="20% - Accent2 4 3" xfId="467" xr:uid="{00000000-0005-0000-0000-000069020000}"/>
    <cellStyle name="20% - Accent2 4 3 2" xfId="1092" xr:uid="{00000000-0005-0000-0000-00006A020000}"/>
    <cellStyle name="20% - Accent2 4 3 2 2" xfId="3039" xr:uid="{00000000-0005-0000-0000-00006B020000}"/>
    <cellStyle name="20% - Accent2 4 3 2_Pricing" xfId="4138" xr:uid="{00000000-0005-0000-0000-00006C020000}"/>
    <cellStyle name="20% - Accent2 4 3 3" xfId="1720" xr:uid="{00000000-0005-0000-0000-00006D020000}"/>
    <cellStyle name="20% - Accent2 4 3 3 2" xfId="3667" xr:uid="{00000000-0005-0000-0000-00006E020000}"/>
    <cellStyle name="20% - Accent2 4 3 3_Pricing" xfId="4139" xr:uid="{00000000-0005-0000-0000-00006F020000}"/>
    <cellStyle name="20% - Accent2 4 3 4" xfId="2414" xr:uid="{00000000-0005-0000-0000-000070020000}"/>
    <cellStyle name="20% - Accent2 4 3_Pricing" xfId="4137" xr:uid="{00000000-0005-0000-0000-000071020000}"/>
    <cellStyle name="20% - Accent2 4 4" xfId="778" xr:uid="{00000000-0005-0000-0000-000072020000}"/>
    <cellStyle name="20% - Accent2 4 4 2" xfId="2725" xr:uid="{00000000-0005-0000-0000-000073020000}"/>
    <cellStyle name="20% - Accent2 4 4_Pricing" xfId="4140" xr:uid="{00000000-0005-0000-0000-000074020000}"/>
    <cellStyle name="20% - Accent2 4 5" xfId="1406" xr:uid="{00000000-0005-0000-0000-000075020000}"/>
    <cellStyle name="20% - Accent2 4 5 2" xfId="3353" xr:uid="{00000000-0005-0000-0000-000076020000}"/>
    <cellStyle name="20% - Accent2 4 5_Pricing" xfId="4141" xr:uid="{00000000-0005-0000-0000-000077020000}"/>
    <cellStyle name="20% - Accent2 4 6" xfId="269" xr:uid="{00000000-0005-0000-0000-000078020000}"/>
    <cellStyle name="20% - Accent2 4 6 2" xfId="2216" xr:uid="{00000000-0005-0000-0000-000079020000}"/>
    <cellStyle name="20% - Accent2 4 6_Pricing" xfId="4142" xr:uid="{00000000-0005-0000-0000-00007A020000}"/>
    <cellStyle name="20% - Accent2 4 7" xfId="2110" xr:uid="{00000000-0005-0000-0000-00007B020000}"/>
    <cellStyle name="20% - Accent2 4_Pricing" xfId="4130" xr:uid="{00000000-0005-0000-0000-00007C020000}"/>
    <cellStyle name="20% - Accent2 5" xfId="290" xr:uid="{00000000-0005-0000-0000-00007D020000}"/>
    <cellStyle name="20% - Accent2 5 2" xfId="369" xr:uid="{00000000-0005-0000-0000-00007E020000}"/>
    <cellStyle name="20% - Accent2 5 2 2" xfId="641" xr:uid="{00000000-0005-0000-0000-00007F020000}"/>
    <cellStyle name="20% - Accent2 5 2 2 2" xfId="1268" xr:uid="{00000000-0005-0000-0000-000080020000}"/>
    <cellStyle name="20% - Accent2 5 2 2 2 2" xfId="3215" xr:uid="{00000000-0005-0000-0000-000081020000}"/>
    <cellStyle name="20% - Accent2 5 2 2 2_Pricing" xfId="4146" xr:uid="{00000000-0005-0000-0000-000082020000}"/>
    <cellStyle name="20% - Accent2 5 2 2 3" xfId="1896" xr:uid="{00000000-0005-0000-0000-000083020000}"/>
    <cellStyle name="20% - Accent2 5 2 2 3 2" xfId="3843" xr:uid="{00000000-0005-0000-0000-000084020000}"/>
    <cellStyle name="20% - Accent2 5 2 2 3_Pricing" xfId="4147" xr:uid="{00000000-0005-0000-0000-000085020000}"/>
    <cellStyle name="20% - Accent2 5 2 2 4" xfId="2588" xr:uid="{00000000-0005-0000-0000-000086020000}"/>
    <cellStyle name="20% - Accent2 5 2 2_Pricing" xfId="4145" xr:uid="{00000000-0005-0000-0000-000087020000}"/>
    <cellStyle name="20% - Accent2 5 2 3" xfId="954" xr:uid="{00000000-0005-0000-0000-000088020000}"/>
    <cellStyle name="20% - Accent2 5 2 3 2" xfId="2901" xr:uid="{00000000-0005-0000-0000-000089020000}"/>
    <cellStyle name="20% - Accent2 5 2 3_Pricing" xfId="4148" xr:uid="{00000000-0005-0000-0000-00008A020000}"/>
    <cellStyle name="20% - Accent2 5 2 4" xfId="1582" xr:uid="{00000000-0005-0000-0000-00008B020000}"/>
    <cellStyle name="20% - Accent2 5 2 4 2" xfId="3529" xr:uid="{00000000-0005-0000-0000-00008C020000}"/>
    <cellStyle name="20% - Accent2 5 2 4_Pricing" xfId="4149" xr:uid="{00000000-0005-0000-0000-00008D020000}"/>
    <cellStyle name="20% - Accent2 5 2 5" xfId="2316" xr:uid="{00000000-0005-0000-0000-00008E020000}"/>
    <cellStyle name="20% - Accent2 5 2_Pricing" xfId="4144" xr:uid="{00000000-0005-0000-0000-00008F020000}"/>
    <cellStyle name="20% - Accent2 5 3" xfId="498" xr:uid="{00000000-0005-0000-0000-000090020000}"/>
    <cellStyle name="20% - Accent2 5 3 2" xfId="1125" xr:uid="{00000000-0005-0000-0000-000091020000}"/>
    <cellStyle name="20% - Accent2 5 3 2 2" xfId="3072" xr:uid="{00000000-0005-0000-0000-000092020000}"/>
    <cellStyle name="20% - Accent2 5 3 2_Pricing" xfId="4151" xr:uid="{00000000-0005-0000-0000-000093020000}"/>
    <cellStyle name="20% - Accent2 5 3 3" xfId="1753" xr:uid="{00000000-0005-0000-0000-000094020000}"/>
    <cellStyle name="20% - Accent2 5 3 3 2" xfId="3700" xr:uid="{00000000-0005-0000-0000-000095020000}"/>
    <cellStyle name="20% - Accent2 5 3 3_Pricing" xfId="4152" xr:uid="{00000000-0005-0000-0000-000096020000}"/>
    <cellStyle name="20% - Accent2 5 3 4" xfId="2445" xr:uid="{00000000-0005-0000-0000-000097020000}"/>
    <cellStyle name="20% - Accent2 5 3_Pricing" xfId="4150" xr:uid="{00000000-0005-0000-0000-000098020000}"/>
    <cellStyle name="20% - Accent2 5 4" xfId="811" xr:uid="{00000000-0005-0000-0000-000099020000}"/>
    <cellStyle name="20% - Accent2 5 4 2" xfId="2758" xr:uid="{00000000-0005-0000-0000-00009A020000}"/>
    <cellStyle name="20% - Accent2 5 4_Pricing" xfId="4153" xr:uid="{00000000-0005-0000-0000-00009B020000}"/>
    <cellStyle name="20% - Accent2 5 5" xfId="1439" xr:uid="{00000000-0005-0000-0000-00009C020000}"/>
    <cellStyle name="20% - Accent2 5 5 2" xfId="3386" xr:uid="{00000000-0005-0000-0000-00009D020000}"/>
    <cellStyle name="20% - Accent2 5 5_Pricing" xfId="4154" xr:uid="{00000000-0005-0000-0000-00009E020000}"/>
    <cellStyle name="20% - Accent2 5 6" xfId="2237" xr:uid="{00000000-0005-0000-0000-00009F020000}"/>
    <cellStyle name="20% - Accent2 5_Pricing" xfId="4143" xr:uid="{00000000-0005-0000-0000-0000A0020000}"/>
    <cellStyle name="20% - Accent2 6" xfId="326" xr:uid="{00000000-0005-0000-0000-0000A1020000}"/>
    <cellStyle name="20% - Accent2 6 2" xfId="558" xr:uid="{00000000-0005-0000-0000-0000A2020000}"/>
    <cellStyle name="20% - Accent2 6 2 2" xfId="1185" xr:uid="{00000000-0005-0000-0000-0000A3020000}"/>
    <cellStyle name="20% - Accent2 6 2 2 2" xfId="3132" xr:uid="{00000000-0005-0000-0000-0000A4020000}"/>
    <cellStyle name="20% - Accent2 6 2 2_Pricing" xfId="4157" xr:uid="{00000000-0005-0000-0000-0000A5020000}"/>
    <cellStyle name="20% - Accent2 6 2 3" xfId="1813" xr:uid="{00000000-0005-0000-0000-0000A6020000}"/>
    <cellStyle name="20% - Accent2 6 2 3 2" xfId="3760" xr:uid="{00000000-0005-0000-0000-0000A7020000}"/>
    <cellStyle name="20% - Accent2 6 2 3_Pricing" xfId="4158" xr:uid="{00000000-0005-0000-0000-0000A8020000}"/>
    <cellStyle name="20% - Accent2 6 2 4" xfId="2505" xr:uid="{00000000-0005-0000-0000-0000A9020000}"/>
    <cellStyle name="20% - Accent2 6 2_Pricing" xfId="4156" xr:uid="{00000000-0005-0000-0000-0000AA020000}"/>
    <cellStyle name="20% - Accent2 6 3" xfId="871" xr:uid="{00000000-0005-0000-0000-0000AB020000}"/>
    <cellStyle name="20% - Accent2 6 3 2" xfId="2818" xr:uid="{00000000-0005-0000-0000-0000AC020000}"/>
    <cellStyle name="20% - Accent2 6 3_Pricing" xfId="4159" xr:uid="{00000000-0005-0000-0000-0000AD020000}"/>
    <cellStyle name="20% - Accent2 6 4" xfId="1499" xr:uid="{00000000-0005-0000-0000-0000AE020000}"/>
    <cellStyle name="20% - Accent2 6 4 2" xfId="3446" xr:uid="{00000000-0005-0000-0000-0000AF020000}"/>
    <cellStyle name="20% - Accent2 6 4_Pricing" xfId="4160" xr:uid="{00000000-0005-0000-0000-0000B0020000}"/>
    <cellStyle name="20% - Accent2 6 5" xfId="2273" xr:uid="{00000000-0005-0000-0000-0000B1020000}"/>
    <cellStyle name="20% - Accent2 6_Pricing" xfId="4155" xr:uid="{00000000-0005-0000-0000-0000B2020000}"/>
    <cellStyle name="20% - Accent2 7" xfId="256" xr:uid="{00000000-0005-0000-0000-0000B3020000}"/>
    <cellStyle name="20% - Accent2 7 2" xfId="425" xr:uid="{00000000-0005-0000-0000-0000B4020000}"/>
    <cellStyle name="20% - Accent2 7 2 2" xfId="1047" xr:uid="{00000000-0005-0000-0000-0000B5020000}"/>
    <cellStyle name="20% - Accent2 7 2 2 2" xfId="2994" xr:uid="{00000000-0005-0000-0000-0000B6020000}"/>
    <cellStyle name="20% - Accent2 7 2 2_Pricing" xfId="4163" xr:uid="{00000000-0005-0000-0000-0000B7020000}"/>
    <cellStyle name="20% - Accent2 7 2 3" xfId="1675" xr:uid="{00000000-0005-0000-0000-0000B8020000}"/>
    <cellStyle name="20% - Accent2 7 2 3 2" xfId="3622" xr:uid="{00000000-0005-0000-0000-0000B9020000}"/>
    <cellStyle name="20% - Accent2 7 2 3_Pricing" xfId="4164" xr:uid="{00000000-0005-0000-0000-0000BA020000}"/>
    <cellStyle name="20% - Accent2 7 2 4" xfId="2372" xr:uid="{00000000-0005-0000-0000-0000BB020000}"/>
    <cellStyle name="20% - Accent2 7 2_Pricing" xfId="4162" xr:uid="{00000000-0005-0000-0000-0000BC020000}"/>
    <cellStyle name="20% - Accent2 7 3" xfId="734" xr:uid="{00000000-0005-0000-0000-0000BD020000}"/>
    <cellStyle name="20% - Accent2 7 3 2" xfId="2681" xr:uid="{00000000-0005-0000-0000-0000BE020000}"/>
    <cellStyle name="20% - Accent2 7 3_Pricing" xfId="4165" xr:uid="{00000000-0005-0000-0000-0000BF020000}"/>
    <cellStyle name="20% - Accent2 7 4" xfId="1361" xr:uid="{00000000-0005-0000-0000-0000C0020000}"/>
    <cellStyle name="20% - Accent2 7 4 2" xfId="3308" xr:uid="{00000000-0005-0000-0000-0000C1020000}"/>
    <cellStyle name="20% - Accent2 7 4_Pricing" xfId="4166" xr:uid="{00000000-0005-0000-0000-0000C2020000}"/>
    <cellStyle name="20% - Accent2 7 5" xfId="2203" xr:uid="{00000000-0005-0000-0000-0000C3020000}"/>
    <cellStyle name="20% - Accent2 7_Pricing" xfId="4161" xr:uid="{00000000-0005-0000-0000-0000C4020000}"/>
    <cellStyle name="20% - Accent2 8" xfId="409" xr:uid="{00000000-0005-0000-0000-0000C5020000}"/>
    <cellStyle name="20% - Accent2 8 2" xfId="717" xr:uid="{00000000-0005-0000-0000-0000C6020000}"/>
    <cellStyle name="20% - Accent2 8 2 2" xfId="1344" xr:uid="{00000000-0005-0000-0000-0000C7020000}"/>
    <cellStyle name="20% - Accent2 8 2 2 2" xfId="3291" xr:uid="{00000000-0005-0000-0000-0000C8020000}"/>
    <cellStyle name="20% - Accent2 8 2 2_Pricing" xfId="4169" xr:uid="{00000000-0005-0000-0000-0000C9020000}"/>
    <cellStyle name="20% - Accent2 8 2 3" xfId="1972" xr:uid="{00000000-0005-0000-0000-0000CA020000}"/>
    <cellStyle name="20% - Accent2 8 2 3 2" xfId="3919" xr:uid="{00000000-0005-0000-0000-0000CB020000}"/>
    <cellStyle name="20% - Accent2 8 2 3_Pricing" xfId="4170" xr:uid="{00000000-0005-0000-0000-0000CC020000}"/>
    <cellStyle name="20% - Accent2 8 2 4" xfId="2664" xr:uid="{00000000-0005-0000-0000-0000CD020000}"/>
    <cellStyle name="20% - Accent2 8 2_Pricing" xfId="4168" xr:uid="{00000000-0005-0000-0000-0000CE020000}"/>
    <cellStyle name="20% - Accent2 8 3" xfId="1030" xr:uid="{00000000-0005-0000-0000-0000CF020000}"/>
    <cellStyle name="20% - Accent2 8 3 2" xfId="2977" xr:uid="{00000000-0005-0000-0000-0000D0020000}"/>
    <cellStyle name="20% - Accent2 8 3_Pricing" xfId="4171" xr:uid="{00000000-0005-0000-0000-0000D1020000}"/>
    <cellStyle name="20% - Accent2 8 4" xfId="1658" xr:uid="{00000000-0005-0000-0000-0000D2020000}"/>
    <cellStyle name="20% - Accent2 8 4 2" xfId="3605" xr:uid="{00000000-0005-0000-0000-0000D3020000}"/>
    <cellStyle name="20% - Accent2 8 4_Pricing" xfId="4172" xr:uid="{00000000-0005-0000-0000-0000D4020000}"/>
    <cellStyle name="20% - Accent2 8 5" xfId="2356" xr:uid="{00000000-0005-0000-0000-0000D5020000}"/>
    <cellStyle name="20% - Accent2 8_Pricing" xfId="4167" xr:uid="{00000000-0005-0000-0000-0000D6020000}"/>
    <cellStyle name="20% - Accent2 9" xfId="701" xr:uid="{00000000-0005-0000-0000-0000D7020000}"/>
    <cellStyle name="20% - Accent2 9 2" xfId="1328" xr:uid="{00000000-0005-0000-0000-0000D8020000}"/>
    <cellStyle name="20% - Accent2 9 2 2" xfId="3275" xr:uid="{00000000-0005-0000-0000-0000D9020000}"/>
    <cellStyle name="20% - Accent2 9 2_Pricing" xfId="4174" xr:uid="{00000000-0005-0000-0000-0000DA020000}"/>
    <cellStyle name="20% - Accent2 9 3" xfId="1956" xr:uid="{00000000-0005-0000-0000-0000DB020000}"/>
    <cellStyle name="20% - Accent2 9 3 2" xfId="3903" xr:uid="{00000000-0005-0000-0000-0000DC020000}"/>
    <cellStyle name="20% - Accent2 9 3_Pricing" xfId="4175" xr:uid="{00000000-0005-0000-0000-0000DD020000}"/>
    <cellStyle name="20% - Accent2 9 4" xfId="2648" xr:uid="{00000000-0005-0000-0000-0000DE020000}"/>
    <cellStyle name="20% - Accent2 9_Pricing" xfId="4173" xr:uid="{00000000-0005-0000-0000-0000DF020000}"/>
    <cellStyle name="20% - Accent3" xfId="106" builtinId="38" customBuiltin="1"/>
    <cellStyle name="20% - Accent3 10" xfId="1016" xr:uid="{00000000-0005-0000-0000-0000E1020000}"/>
    <cellStyle name="20% - Accent3 10 2" xfId="2963" xr:uid="{00000000-0005-0000-0000-0000E2020000}"/>
    <cellStyle name="20% - Accent3 10_Pricing" xfId="4176" xr:uid="{00000000-0005-0000-0000-0000E3020000}"/>
    <cellStyle name="20% - Accent3 11" xfId="1644" xr:uid="{00000000-0005-0000-0000-0000E4020000}"/>
    <cellStyle name="20% - Accent3 11 2" xfId="3591" xr:uid="{00000000-0005-0000-0000-0000E5020000}"/>
    <cellStyle name="20% - Accent3 11_Pricing" xfId="4177" xr:uid="{00000000-0005-0000-0000-0000E6020000}"/>
    <cellStyle name="20% - Accent3 12" xfId="2062" xr:uid="{00000000-0005-0000-0000-0000E7020000}"/>
    <cellStyle name="20% - Accent3 2" xfId="9" xr:uid="{00000000-0005-0000-0000-0000E8020000}"/>
    <cellStyle name="20% - Accent3 2 2" xfId="53" xr:uid="{00000000-0005-0000-0000-0000E9020000}"/>
    <cellStyle name="20% - Accent3 2 2 2" xfId="189" xr:uid="{00000000-0005-0000-0000-0000EA020000}"/>
    <cellStyle name="20% - Accent3 2 2 2 2" xfId="625" xr:uid="{00000000-0005-0000-0000-0000EB020000}"/>
    <cellStyle name="20% - Accent3 2 2 2 2 2" xfId="1252" xr:uid="{00000000-0005-0000-0000-0000EC020000}"/>
    <cellStyle name="20% - Accent3 2 2 2 2 2 2" xfId="3199" xr:uid="{00000000-0005-0000-0000-0000ED020000}"/>
    <cellStyle name="20% - Accent3 2 2 2 2 2_Pricing" xfId="4182" xr:uid="{00000000-0005-0000-0000-0000EE020000}"/>
    <cellStyle name="20% - Accent3 2 2 2 2 3" xfId="1880" xr:uid="{00000000-0005-0000-0000-0000EF020000}"/>
    <cellStyle name="20% - Accent3 2 2 2 2 3 2" xfId="3827" xr:uid="{00000000-0005-0000-0000-0000F0020000}"/>
    <cellStyle name="20% - Accent3 2 2 2 2 3_Pricing" xfId="4183" xr:uid="{00000000-0005-0000-0000-0000F1020000}"/>
    <cellStyle name="20% - Accent3 2 2 2 2 4" xfId="2572" xr:uid="{00000000-0005-0000-0000-0000F2020000}"/>
    <cellStyle name="20% - Accent3 2 2 2 2_Pricing" xfId="4181" xr:uid="{00000000-0005-0000-0000-0000F3020000}"/>
    <cellStyle name="20% - Accent3 2 2 2 3" xfId="938" xr:uid="{00000000-0005-0000-0000-0000F4020000}"/>
    <cellStyle name="20% - Accent3 2 2 2 3 2" xfId="2885" xr:uid="{00000000-0005-0000-0000-0000F5020000}"/>
    <cellStyle name="20% - Accent3 2 2 2 3_Pricing" xfId="4184" xr:uid="{00000000-0005-0000-0000-0000F6020000}"/>
    <cellStyle name="20% - Accent3 2 2 2 4" xfId="1566" xr:uid="{00000000-0005-0000-0000-0000F7020000}"/>
    <cellStyle name="20% - Accent3 2 2 2 4 2" xfId="3513" xr:uid="{00000000-0005-0000-0000-0000F8020000}"/>
    <cellStyle name="20% - Accent3 2 2 2 4_Pricing" xfId="4185" xr:uid="{00000000-0005-0000-0000-0000F9020000}"/>
    <cellStyle name="20% - Accent3 2 2 2 5" xfId="2136" xr:uid="{00000000-0005-0000-0000-0000FA020000}"/>
    <cellStyle name="20% - Accent3 2 2 2_Pricing" xfId="4180" xr:uid="{00000000-0005-0000-0000-0000FB020000}"/>
    <cellStyle name="20% - Accent3 2 2 3" xfId="482" xr:uid="{00000000-0005-0000-0000-0000FC020000}"/>
    <cellStyle name="20% - Accent3 2 2 3 2" xfId="1109" xr:uid="{00000000-0005-0000-0000-0000FD020000}"/>
    <cellStyle name="20% - Accent3 2 2 3 2 2" xfId="3056" xr:uid="{00000000-0005-0000-0000-0000FE020000}"/>
    <cellStyle name="20% - Accent3 2 2 3 2_Pricing" xfId="4187" xr:uid="{00000000-0005-0000-0000-0000FF020000}"/>
    <cellStyle name="20% - Accent3 2 2 3 3" xfId="1737" xr:uid="{00000000-0005-0000-0000-000000030000}"/>
    <cellStyle name="20% - Accent3 2 2 3 3 2" xfId="3684" xr:uid="{00000000-0005-0000-0000-000001030000}"/>
    <cellStyle name="20% - Accent3 2 2 3 3_Pricing" xfId="4188" xr:uid="{00000000-0005-0000-0000-000002030000}"/>
    <cellStyle name="20% - Accent3 2 2 3 4" xfId="2429" xr:uid="{00000000-0005-0000-0000-000003030000}"/>
    <cellStyle name="20% - Accent3 2 2 3_Pricing" xfId="4186" xr:uid="{00000000-0005-0000-0000-000004030000}"/>
    <cellStyle name="20% - Accent3 2 2 4" xfId="795" xr:uid="{00000000-0005-0000-0000-000005030000}"/>
    <cellStyle name="20% - Accent3 2 2 4 2" xfId="2742" xr:uid="{00000000-0005-0000-0000-000006030000}"/>
    <cellStyle name="20% - Accent3 2 2 4_Pricing" xfId="4189" xr:uid="{00000000-0005-0000-0000-000007030000}"/>
    <cellStyle name="20% - Accent3 2 2 5" xfId="1423" xr:uid="{00000000-0005-0000-0000-000008030000}"/>
    <cellStyle name="20% - Accent3 2 2 5 2" xfId="3370" xr:uid="{00000000-0005-0000-0000-000009030000}"/>
    <cellStyle name="20% - Accent3 2 2 5_Pricing" xfId="4190" xr:uid="{00000000-0005-0000-0000-00000A030000}"/>
    <cellStyle name="20% - Accent3 2 2 6" xfId="2030" xr:uid="{00000000-0005-0000-0000-00000B030000}"/>
    <cellStyle name="20% - Accent3 2 2_Pricing" xfId="4179" xr:uid="{00000000-0005-0000-0000-00000C030000}"/>
    <cellStyle name="20% - Accent3 2 3" xfId="131" xr:uid="{00000000-0005-0000-0000-00000D030000}"/>
    <cellStyle name="20% - Accent3 2 3 2" xfId="361" xr:uid="{00000000-0005-0000-0000-00000E030000}"/>
    <cellStyle name="20% - Accent3 2 3 2 2" xfId="626" xr:uid="{00000000-0005-0000-0000-00000F030000}"/>
    <cellStyle name="20% - Accent3 2 3 2 2 2" xfId="1253" xr:uid="{00000000-0005-0000-0000-000010030000}"/>
    <cellStyle name="20% - Accent3 2 3 2 2 2 2" xfId="3200" xr:uid="{00000000-0005-0000-0000-000011030000}"/>
    <cellStyle name="20% - Accent3 2 3 2 2 2_Pricing" xfId="4194" xr:uid="{00000000-0005-0000-0000-000012030000}"/>
    <cellStyle name="20% - Accent3 2 3 2 2 3" xfId="1881" xr:uid="{00000000-0005-0000-0000-000013030000}"/>
    <cellStyle name="20% - Accent3 2 3 2 2 3 2" xfId="3828" xr:uid="{00000000-0005-0000-0000-000014030000}"/>
    <cellStyle name="20% - Accent3 2 3 2 2 3_Pricing" xfId="4195" xr:uid="{00000000-0005-0000-0000-000015030000}"/>
    <cellStyle name="20% - Accent3 2 3 2 2 4" xfId="2573" xr:uid="{00000000-0005-0000-0000-000016030000}"/>
    <cellStyle name="20% - Accent3 2 3 2 2_Pricing" xfId="4193" xr:uid="{00000000-0005-0000-0000-000017030000}"/>
    <cellStyle name="20% - Accent3 2 3 2 3" xfId="939" xr:uid="{00000000-0005-0000-0000-000018030000}"/>
    <cellStyle name="20% - Accent3 2 3 2 3 2" xfId="2886" xr:uid="{00000000-0005-0000-0000-000019030000}"/>
    <cellStyle name="20% - Accent3 2 3 2 3_Pricing" xfId="4196" xr:uid="{00000000-0005-0000-0000-00001A030000}"/>
    <cellStyle name="20% - Accent3 2 3 2 4" xfId="1567" xr:uid="{00000000-0005-0000-0000-00001B030000}"/>
    <cellStyle name="20% - Accent3 2 3 2 4 2" xfId="3514" xr:uid="{00000000-0005-0000-0000-00001C030000}"/>
    <cellStyle name="20% - Accent3 2 3 2 4_Pricing" xfId="4197" xr:uid="{00000000-0005-0000-0000-00001D030000}"/>
    <cellStyle name="20% - Accent3 2 3 2 5" xfId="2308" xr:uid="{00000000-0005-0000-0000-00001E030000}"/>
    <cellStyle name="20% - Accent3 2 3 2_Pricing" xfId="4192" xr:uid="{00000000-0005-0000-0000-00001F030000}"/>
    <cellStyle name="20% - Accent3 2 3 3" xfId="483" xr:uid="{00000000-0005-0000-0000-000020030000}"/>
    <cellStyle name="20% - Accent3 2 3 3 2" xfId="1110" xr:uid="{00000000-0005-0000-0000-000021030000}"/>
    <cellStyle name="20% - Accent3 2 3 3 2 2" xfId="3057" xr:uid="{00000000-0005-0000-0000-000022030000}"/>
    <cellStyle name="20% - Accent3 2 3 3 2_Pricing" xfId="4199" xr:uid="{00000000-0005-0000-0000-000023030000}"/>
    <cellStyle name="20% - Accent3 2 3 3 3" xfId="1738" xr:uid="{00000000-0005-0000-0000-000024030000}"/>
    <cellStyle name="20% - Accent3 2 3 3 3 2" xfId="3685" xr:uid="{00000000-0005-0000-0000-000025030000}"/>
    <cellStyle name="20% - Accent3 2 3 3 3_Pricing" xfId="4200" xr:uid="{00000000-0005-0000-0000-000026030000}"/>
    <cellStyle name="20% - Accent3 2 3 3 4" xfId="2430" xr:uid="{00000000-0005-0000-0000-000027030000}"/>
    <cellStyle name="20% - Accent3 2 3 3_Pricing" xfId="4198" xr:uid="{00000000-0005-0000-0000-000028030000}"/>
    <cellStyle name="20% - Accent3 2 3 4" xfId="796" xr:uid="{00000000-0005-0000-0000-000029030000}"/>
    <cellStyle name="20% - Accent3 2 3 4 2" xfId="2743" xr:uid="{00000000-0005-0000-0000-00002A030000}"/>
    <cellStyle name="20% - Accent3 2 3 4_Pricing" xfId="4201" xr:uid="{00000000-0005-0000-0000-00002B030000}"/>
    <cellStyle name="20% - Accent3 2 3 5" xfId="1424" xr:uid="{00000000-0005-0000-0000-00002C030000}"/>
    <cellStyle name="20% - Accent3 2 3 5 2" xfId="3371" xr:uid="{00000000-0005-0000-0000-00002D030000}"/>
    <cellStyle name="20% - Accent3 2 3 5_Pricing" xfId="4202" xr:uid="{00000000-0005-0000-0000-00002E030000}"/>
    <cellStyle name="20% - Accent3 2 3 6" xfId="282" xr:uid="{00000000-0005-0000-0000-00002F030000}"/>
    <cellStyle name="20% - Accent3 2 3 6 2" xfId="2229" xr:uid="{00000000-0005-0000-0000-000030030000}"/>
    <cellStyle name="20% - Accent3 2 3 6_Pricing" xfId="4203" xr:uid="{00000000-0005-0000-0000-000031030000}"/>
    <cellStyle name="20% - Accent3 2 3 7" xfId="2080" xr:uid="{00000000-0005-0000-0000-000032030000}"/>
    <cellStyle name="20% - Accent3 2 3_Pricing" xfId="4191" xr:uid="{00000000-0005-0000-0000-000033030000}"/>
    <cellStyle name="20% - Accent3 2 4" xfId="188" xr:uid="{00000000-0005-0000-0000-000034030000}"/>
    <cellStyle name="20% - Accent3 2 4 2" xfId="578" xr:uid="{00000000-0005-0000-0000-000035030000}"/>
    <cellStyle name="20% - Accent3 2 4 2 2" xfId="1205" xr:uid="{00000000-0005-0000-0000-000036030000}"/>
    <cellStyle name="20% - Accent3 2 4 2 2 2" xfId="3152" xr:uid="{00000000-0005-0000-0000-000037030000}"/>
    <cellStyle name="20% - Accent3 2 4 2 2_Pricing" xfId="4206" xr:uid="{00000000-0005-0000-0000-000038030000}"/>
    <cellStyle name="20% - Accent3 2 4 2 3" xfId="1833" xr:uid="{00000000-0005-0000-0000-000039030000}"/>
    <cellStyle name="20% - Accent3 2 4 2 3 2" xfId="3780" xr:uid="{00000000-0005-0000-0000-00003A030000}"/>
    <cellStyle name="20% - Accent3 2 4 2 3_Pricing" xfId="4207" xr:uid="{00000000-0005-0000-0000-00003B030000}"/>
    <cellStyle name="20% - Accent3 2 4 2 4" xfId="2525" xr:uid="{00000000-0005-0000-0000-00003C030000}"/>
    <cellStyle name="20% - Accent3 2 4 2_Pricing" xfId="4205" xr:uid="{00000000-0005-0000-0000-00003D030000}"/>
    <cellStyle name="20% - Accent3 2 4 3" xfId="891" xr:uid="{00000000-0005-0000-0000-00003E030000}"/>
    <cellStyle name="20% - Accent3 2 4 3 2" xfId="2838" xr:uid="{00000000-0005-0000-0000-00003F030000}"/>
    <cellStyle name="20% - Accent3 2 4 3_Pricing" xfId="4208" xr:uid="{00000000-0005-0000-0000-000040030000}"/>
    <cellStyle name="20% - Accent3 2 4 4" xfId="1519" xr:uid="{00000000-0005-0000-0000-000041030000}"/>
    <cellStyle name="20% - Accent3 2 4 4 2" xfId="3466" xr:uid="{00000000-0005-0000-0000-000042030000}"/>
    <cellStyle name="20% - Accent3 2 4 4_Pricing" xfId="4209" xr:uid="{00000000-0005-0000-0000-000043030000}"/>
    <cellStyle name="20% - Accent3 2 4 5" xfId="2135" xr:uid="{00000000-0005-0000-0000-000044030000}"/>
    <cellStyle name="20% - Accent3 2 4_Pricing" xfId="4204" xr:uid="{00000000-0005-0000-0000-000045030000}"/>
    <cellStyle name="20% - Accent3 2 5" xfId="441" xr:uid="{00000000-0005-0000-0000-000046030000}"/>
    <cellStyle name="20% - Accent3 2 5 2" xfId="1065" xr:uid="{00000000-0005-0000-0000-000047030000}"/>
    <cellStyle name="20% - Accent3 2 5 2 2" xfId="3012" xr:uid="{00000000-0005-0000-0000-000048030000}"/>
    <cellStyle name="20% - Accent3 2 5 2_Pricing" xfId="4211" xr:uid="{00000000-0005-0000-0000-000049030000}"/>
    <cellStyle name="20% - Accent3 2 5 3" xfId="1693" xr:uid="{00000000-0005-0000-0000-00004A030000}"/>
    <cellStyle name="20% - Accent3 2 5 3 2" xfId="3640" xr:uid="{00000000-0005-0000-0000-00004B030000}"/>
    <cellStyle name="20% - Accent3 2 5 3_Pricing" xfId="4212" xr:uid="{00000000-0005-0000-0000-00004C030000}"/>
    <cellStyle name="20% - Accent3 2 5 4" xfId="2388" xr:uid="{00000000-0005-0000-0000-00004D030000}"/>
    <cellStyle name="20% - Accent3 2 5_Pricing" xfId="4210" xr:uid="{00000000-0005-0000-0000-00004E030000}"/>
    <cellStyle name="20% - Accent3 2 6" xfId="751" xr:uid="{00000000-0005-0000-0000-00004F030000}"/>
    <cellStyle name="20% - Accent3 2 6 2" xfId="2698" xr:uid="{00000000-0005-0000-0000-000050030000}"/>
    <cellStyle name="20% - Accent3 2 6_Pricing" xfId="4213" xr:uid="{00000000-0005-0000-0000-000051030000}"/>
    <cellStyle name="20% - Accent3 2 7" xfId="1379" xr:uid="{00000000-0005-0000-0000-000052030000}"/>
    <cellStyle name="20% - Accent3 2 7 2" xfId="3326" xr:uid="{00000000-0005-0000-0000-000053030000}"/>
    <cellStyle name="20% - Accent3 2 7_Pricing" xfId="4214" xr:uid="{00000000-0005-0000-0000-000054030000}"/>
    <cellStyle name="20% - Accent3 2 8" xfId="1994" xr:uid="{00000000-0005-0000-0000-000055030000}"/>
    <cellStyle name="20% - Accent3 2_Pricing" xfId="4178" xr:uid="{00000000-0005-0000-0000-000056030000}"/>
    <cellStyle name="20% - Accent3 3" xfId="10" xr:uid="{00000000-0005-0000-0000-000057030000}"/>
    <cellStyle name="20% - Accent3 3 2" xfId="54" xr:uid="{00000000-0005-0000-0000-000058030000}"/>
    <cellStyle name="20% - Accent3 3 2 2" xfId="191" xr:uid="{00000000-0005-0000-0000-000059030000}"/>
    <cellStyle name="20% - Accent3 3 2 2 2" xfId="628" xr:uid="{00000000-0005-0000-0000-00005A030000}"/>
    <cellStyle name="20% - Accent3 3 2 2 2 2" xfId="1255" xr:uid="{00000000-0005-0000-0000-00005B030000}"/>
    <cellStyle name="20% - Accent3 3 2 2 2 2 2" xfId="3202" xr:uid="{00000000-0005-0000-0000-00005C030000}"/>
    <cellStyle name="20% - Accent3 3 2 2 2 2_Pricing" xfId="4219" xr:uid="{00000000-0005-0000-0000-00005D030000}"/>
    <cellStyle name="20% - Accent3 3 2 2 2 3" xfId="1883" xr:uid="{00000000-0005-0000-0000-00005E030000}"/>
    <cellStyle name="20% - Accent3 3 2 2 2 3 2" xfId="3830" xr:uid="{00000000-0005-0000-0000-00005F030000}"/>
    <cellStyle name="20% - Accent3 3 2 2 2 3_Pricing" xfId="4220" xr:uid="{00000000-0005-0000-0000-000060030000}"/>
    <cellStyle name="20% - Accent3 3 2 2 2 4" xfId="2575" xr:uid="{00000000-0005-0000-0000-000061030000}"/>
    <cellStyle name="20% - Accent3 3 2 2 2_Pricing" xfId="4218" xr:uid="{00000000-0005-0000-0000-000062030000}"/>
    <cellStyle name="20% - Accent3 3 2 2 3" xfId="941" xr:uid="{00000000-0005-0000-0000-000063030000}"/>
    <cellStyle name="20% - Accent3 3 2 2 3 2" xfId="2888" xr:uid="{00000000-0005-0000-0000-000064030000}"/>
    <cellStyle name="20% - Accent3 3 2 2 3_Pricing" xfId="4221" xr:uid="{00000000-0005-0000-0000-000065030000}"/>
    <cellStyle name="20% - Accent3 3 2 2 4" xfId="1569" xr:uid="{00000000-0005-0000-0000-000066030000}"/>
    <cellStyle name="20% - Accent3 3 2 2 4 2" xfId="3516" xr:uid="{00000000-0005-0000-0000-000067030000}"/>
    <cellStyle name="20% - Accent3 3 2 2 4_Pricing" xfId="4222" xr:uid="{00000000-0005-0000-0000-000068030000}"/>
    <cellStyle name="20% - Accent3 3 2 2 5" xfId="2138" xr:uid="{00000000-0005-0000-0000-000069030000}"/>
    <cellStyle name="20% - Accent3 3 2 2_Pricing" xfId="4217" xr:uid="{00000000-0005-0000-0000-00006A030000}"/>
    <cellStyle name="20% - Accent3 3 2 3" xfId="485" xr:uid="{00000000-0005-0000-0000-00006B030000}"/>
    <cellStyle name="20% - Accent3 3 2 3 2" xfId="1112" xr:uid="{00000000-0005-0000-0000-00006C030000}"/>
    <cellStyle name="20% - Accent3 3 2 3 2 2" xfId="3059" xr:uid="{00000000-0005-0000-0000-00006D030000}"/>
    <cellStyle name="20% - Accent3 3 2 3 2_Pricing" xfId="4224" xr:uid="{00000000-0005-0000-0000-00006E030000}"/>
    <cellStyle name="20% - Accent3 3 2 3 3" xfId="1740" xr:uid="{00000000-0005-0000-0000-00006F030000}"/>
    <cellStyle name="20% - Accent3 3 2 3 3 2" xfId="3687" xr:uid="{00000000-0005-0000-0000-000070030000}"/>
    <cellStyle name="20% - Accent3 3 2 3 3_Pricing" xfId="4225" xr:uid="{00000000-0005-0000-0000-000071030000}"/>
    <cellStyle name="20% - Accent3 3 2 3 4" xfId="2432" xr:uid="{00000000-0005-0000-0000-000072030000}"/>
    <cellStyle name="20% - Accent3 3 2 3_Pricing" xfId="4223" xr:uid="{00000000-0005-0000-0000-000073030000}"/>
    <cellStyle name="20% - Accent3 3 2 4" xfId="798" xr:uid="{00000000-0005-0000-0000-000074030000}"/>
    <cellStyle name="20% - Accent3 3 2 4 2" xfId="2745" xr:uid="{00000000-0005-0000-0000-000075030000}"/>
    <cellStyle name="20% - Accent3 3 2 4_Pricing" xfId="4226" xr:uid="{00000000-0005-0000-0000-000076030000}"/>
    <cellStyle name="20% - Accent3 3 2 5" xfId="1426" xr:uid="{00000000-0005-0000-0000-000077030000}"/>
    <cellStyle name="20% - Accent3 3 2 5 2" xfId="3373" xr:uid="{00000000-0005-0000-0000-000078030000}"/>
    <cellStyle name="20% - Accent3 3 2 5_Pricing" xfId="4227" xr:uid="{00000000-0005-0000-0000-000079030000}"/>
    <cellStyle name="20% - Accent3 3 2 6" xfId="2031" xr:uid="{00000000-0005-0000-0000-00007A030000}"/>
    <cellStyle name="20% - Accent3 3 2_Pricing" xfId="4216" xr:uid="{00000000-0005-0000-0000-00007B030000}"/>
    <cellStyle name="20% - Accent3 3 3" xfId="149" xr:uid="{00000000-0005-0000-0000-00007C030000}"/>
    <cellStyle name="20% - Accent3 3 3 2" xfId="360" xr:uid="{00000000-0005-0000-0000-00007D030000}"/>
    <cellStyle name="20% - Accent3 3 3 2 2" xfId="624" xr:uid="{00000000-0005-0000-0000-00007E030000}"/>
    <cellStyle name="20% - Accent3 3 3 2 2 2" xfId="1251" xr:uid="{00000000-0005-0000-0000-00007F030000}"/>
    <cellStyle name="20% - Accent3 3 3 2 2 2 2" xfId="3198" xr:uid="{00000000-0005-0000-0000-000080030000}"/>
    <cellStyle name="20% - Accent3 3 3 2 2 2_Pricing" xfId="4231" xr:uid="{00000000-0005-0000-0000-000081030000}"/>
    <cellStyle name="20% - Accent3 3 3 2 2 3" xfId="1879" xr:uid="{00000000-0005-0000-0000-000082030000}"/>
    <cellStyle name="20% - Accent3 3 3 2 2 3 2" xfId="3826" xr:uid="{00000000-0005-0000-0000-000083030000}"/>
    <cellStyle name="20% - Accent3 3 3 2 2 3_Pricing" xfId="4232" xr:uid="{00000000-0005-0000-0000-000084030000}"/>
    <cellStyle name="20% - Accent3 3 3 2 2 4" xfId="2571" xr:uid="{00000000-0005-0000-0000-000085030000}"/>
    <cellStyle name="20% - Accent3 3 3 2 2_Pricing" xfId="4230" xr:uid="{00000000-0005-0000-0000-000086030000}"/>
    <cellStyle name="20% - Accent3 3 3 2 3" xfId="937" xr:uid="{00000000-0005-0000-0000-000087030000}"/>
    <cellStyle name="20% - Accent3 3 3 2 3 2" xfId="2884" xr:uid="{00000000-0005-0000-0000-000088030000}"/>
    <cellStyle name="20% - Accent3 3 3 2 3_Pricing" xfId="4233" xr:uid="{00000000-0005-0000-0000-000089030000}"/>
    <cellStyle name="20% - Accent3 3 3 2 4" xfId="1565" xr:uid="{00000000-0005-0000-0000-00008A030000}"/>
    <cellStyle name="20% - Accent3 3 3 2 4 2" xfId="3512" xr:uid="{00000000-0005-0000-0000-00008B030000}"/>
    <cellStyle name="20% - Accent3 3 3 2 4_Pricing" xfId="4234" xr:uid="{00000000-0005-0000-0000-00008C030000}"/>
    <cellStyle name="20% - Accent3 3 3 2 5" xfId="2307" xr:uid="{00000000-0005-0000-0000-00008D030000}"/>
    <cellStyle name="20% - Accent3 3 3 2_Pricing" xfId="4229" xr:uid="{00000000-0005-0000-0000-00008E030000}"/>
    <cellStyle name="20% - Accent3 3 3 3" xfId="481" xr:uid="{00000000-0005-0000-0000-00008F030000}"/>
    <cellStyle name="20% - Accent3 3 3 3 2" xfId="1108" xr:uid="{00000000-0005-0000-0000-000090030000}"/>
    <cellStyle name="20% - Accent3 3 3 3 2 2" xfId="3055" xr:uid="{00000000-0005-0000-0000-000091030000}"/>
    <cellStyle name="20% - Accent3 3 3 3 2_Pricing" xfId="4236" xr:uid="{00000000-0005-0000-0000-000092030000}"/>
    <cellStyle name="20% - Accent3 3 3 3 3" xfId="1736" xr:uid="{00000000-0005-0000-0000-000093030000}"/>
    <cellStyle name="20% - Accent3 3 3 3 3 2" xfId="3683" xr:uid="{00000000-0005-0000-0000-000094030000}"/>
    <cellStyle name="20% - Accent3 3 3 3 3_Pricing" xfId="4237" xr:uid="{00000000-0005-0000-0000-000095030000}"/>
    <cellStyle name="20% - Accent3 3 3 3 4" xfId="2428" xr:uid="{00000000-0005-0000-0000-000096030000}"/>
    <cellStyle name="20% - Accent3 3 3 3_Pricing" xfId="4235" xr:uid="{00000000-0005-0000-0000-000097030000}"/>
    <cellStyle name="20% - Accent3 3 3 4" xfId="794" xr:uid="{00000000-0005-0000-0000-000098030000}"/>
    <cellStyle name="20% - Accent3 3 3 4 2" xfId="2741" xr:uid="{00000000-0005-0000-0000-000099030000}"/>
    <cellStyle name="20% - Accent3 3 3 4_Pricing" xfId="4238" xr:uid="{00000000-0005-0000-0000-00009A030000}"/>
    <cellStyle name="20% - Accent3 3 3 5" xfId="1422" xr:uid="{00000000-0005-0000-0000-00009B030000}"/>
    <cellStyle name="20% - Accent3 3 3 5 2" xfId="3369" xr:uid="{00000000-0005-0000-0000-00009C030000}"/>
    <cellStyle name="20% - Accent3 3 3 5_Pricing" xfId="4239" xr:uid="{00000000-0005-0000-0000-00009D030000}"/>
    <cellStyle name="20% - Accent3 3 3 6" xfId="281" xr:uid="{00000000-0005-0000-0000-00009E030000}"/>
    <cellStyle name="20% - Accent3 3 3 6 2" xfId="2228" xr:uid="{00000000-0005-0000-0000-00009F030000}"/>
    <cellStyle name="20% - Accent3 3 3 6_Pricing" xfId="4240" xr:uid="{00000000-0005-0000-0000-0000A0030000}"/>
    <cellStyle name="20% - Accent3 3 3 7" xfId="2098" xr:uid="{00000000-0005-0000-0000-0000A1030000}"/>
    <cellStyle name="20% - Accent3 3 3_Pricing" xfId="4228" xr:uid="{00000000-0005-0000-0000-0000A2030000}"/>
    <cellStyle name="20% - Accent3 3 4" xfId="190" xr:uid="{00000000-0005-0000-0000-0000A3030000}"/>
    <cellStyle name="20% - Accent3 3 4 2" xfId="596" xr:uid="{00000000-0005-0000-0000-0000A4030000}"/>
    <cellStyle name="20% - Accent3 3 4 2 2" xfId="1223" xr:uid="{00000000-0005-0000-0000-0000A5030000}"/>
    <cellStyle name="20% - Accent3 3 4 2 2 2" xfId="3170" xr:uid="{00000000-0005-0000-0000-0000A6030000}"/>
    <cellStyle name="20% - Accent3 3 4 2 2_Pricing" xfId="4243" xr:uid="{00000000-0005-0000-0000-0000A7030000}"/>
    <cellStyle name="20% - Accent3 3 4 2 3" xfId="1851" xr:uid="{00000000-0005-0000-0000-0000A8030000}"/>
    <cellStyle name="20% - Accent3 3 4 2 3 2" xfId="3798" xr:uid="{00000000-0005-0000-0000-0000A9030000}"/>
    <cellStyle name="20% - Accent3 3 4 2 3_Pricing" xfId="4244" xr:uid="{00000000-0005-0000-0000-0000AA030000}"/>
    <cellStyle name="20% - Accent3 3 4 2 4" xfId="2543" xr:uid="{00000000-0005-0000-0000-0000AB030000}"/>
    <cellStyle name="20% - Accent3 3 4 2_Pricing" xfId="4242" xr:uid="{00000000-0005-0000-0000-0000AC030000}"/>
    <cellStyle name="20% - Accent3 3 4 3" xfId="909" xr:uid="{00000000-0005-0000-0000-0000AD030000}"/>
    <cellStyle name="20% - Accent3 3 4 3 2" xfId="2856" xr:uid="{00000000-0005-0000-0000-0000AE030000}"/>
    <cellStyle name="20% - Accent3 3 4 3_Pricing" xfId="4245" xr:uid="{00000000-0005-0000-0000-0000AF030000}"/>
    <cellStyle name="20% - Accent3 3 4 4" xfId="1537" xr:uid="{00000000-0005-0000-0000-0000B0030000}"/>
    <cellStyle name="20% - Accent3 3 4 4 2" xfId="3484" xr:uid="{00000000-0005-0000-0000-0000B1030000}"/>
    <cellStyle name="20% - Accent3 3 4 4_Pricing" xfId="4246" xr:uid="{00000000-0005-0000-0000-0000B2030000}"/>
    <cellStyle name="20% - Accent3 3 4 5" xfId="2137" xr:uid="{00000000-0005-0000-0000-0000B3030000}"/>
    <cellStyle name="20% - Accent3 3 4_Pricing" xfId="4241" xr:uid="{00000000-0005-0000-0000-0000B4030000}"/>
    <cellStyle name="20% - Accent3 3 5" xfId="456" xr:uid="{00000000-0005-0000-0000-0000B5030000}"/>
    <cellStyle name="20% - Accent3 3 5 2" xfId="1081" xr:uid="{00000000-0005-0000-0000-0000B6030000}"/>
    <cellStyle name="20% - Accent3 3 5 2 2" xfId="3028" xr:uid="{00000000-0005-0000-0000-0000B7030000}"/>
    <cellStyle name="20% - Accent3 3 5 2_Pricing" xfId="4248" xr:uid="{00000000-0005-0000-0000-0000B8030000}"/>
    <cellStyle name="20% - Accent3 3 5 3" xfId="1709" xr:uid="{00000000-0005-0000-0000-0000B9030000}"/>
    <cellStyle name="20% - Accent3 3 5 3 2" xfId="3656" xr:uid="{00000000-0005-0000-0000-0000BA030000}"/>
    <cellStyle name="20% - Accent3 3 5 3_Pricing" xfId="4249" xr:uid="{00000000-0005-0000-0000-0000BB030000}"/>
    <cellStyle name="20% - Accent3 3 5 4" xfId="2403" xr:uid="{00000000-0005-0000-0000-0000BC030000}"/>
    <cellStyle name="20% - Accent3 3 5_Pricing" xfId="4247" xr:uid="{00000000-0005-0000-0000-0000BD030000}"/>
    <cellStyle name="20% - Accent3 3 6" xfId="767" xr:uid="{00000000-0005-0000-0000-0000BE030000}"/>
    <cellStyle name="20% - Accent3 3 6 2" xfId="2714" xr:uid="{00000000-0005-0000-0000-0000BF030000}"/>
    <cellStyle name="20% - Accent3 3 6_Pricing" xfId="4250" xr:uid="{00000000-0005-0000-0000-0000C0030000}"/>
    <cellStyle name="20% - Accent3 3 7" xfId="1395" xr:uid="{00000000-0005-0000-0000-0000C1030000}"/>
    <cellStyle name="20% - Accent3 3 7 2" xfId="3342" xr:uid="{00000000-0005-0000-0000-0000C2030000}"/>
    <cellStyle name="20% - Accent3 3 7_Pricing" xfId="4251" xr:uid="{00000000-0005-0000-0000-0000C3030000}"/>
    <cellStyle name="20% - Accent3 3 8" xfId="1995" xr:uid="{00000000-0005-0000-0000-0000C4030000}"/>
    <cellStyle name="20% - Accent3 3_Pricing" xfId="4215" xr:uid="{00000000-0005-0000-0000-0000C5030000}"/>
    <cellStyle name="20% - Accent3 4" xfId="163" xr:uid="{00000000-0005-0000-0000-0000C6030000}"/>
    <cellStyle name="20% - Accent3 4 2" xfId="348" xr:uid="{00000000-0005-0000-0000-0000C7030000}"/>
    <cellStyle name="20% - Accent3 4 2 2" xfId="610" xr:uid="{00000000-0005-0000-0000-0000C8030000}"/>
    <cellStyle name="20% - Accent3 4 2 2 2" xfId="1237" xr:uid="{00000000-0005-0000-0000-0000C9030000}"/>
    <cellStyle name="20% - Accent3 4 2 2 2 2" xfId="3184" xr:uid="{00000000-0005-0000-0000-0000CA030000}"/>
    <cellStyle name="20% - Accent3 4 2 2 2_Pricing" xfId="4255" xr:uid="{00000000-0005-0000-0000-0000CB030000}"/>
    <cellStyle name="20% - Accent3 4 2 2 3" xfId="1865" xr:uid="{00000000-0005-0000-0000-0000CC030000}"/>
    <cellStyle name="20% - Accent3 4 2 2 3 2" xfId="3812" xr:uid="{00000000-0005-0000-0000-0000CD030000}"/>
    <cellStyle name="20% - Accent3 4 2 2 3_Pricing" xfId="4256" xr:uid="{00000000-0005-0000-0000-0000CE030000}"/>
    <cellStyle name="20% - Accent3 4 2 2 4" xfId="2557" xr:uid="{00000000-0005-0000-0000-0000CF030000}"/>
    <cellStyle name="20% - Accent3 4 2 2_Pricing" xfId="4254" xr:uid="{00000000-0005-0000-0000-0000D0030000}"/>
    <cellStyle name="20% - Accent3 4 2 3" xfId="923" xr:uid="{00000000-0005-0000-0000-0000D1030000}"/>
    <cellStyle name="20% - Accent3 4 2 3 2" xfId="2870" xr:uid="{00000000-0005-0000-0000-0000D2030000}"/>
    <cellStyle name="20% - Accent3 4 2 3_Pricing" xfId="4257" xr:uid="{00000000-0005-0000-0000-0000D3030000}"/>
    <cellStyle name="20% - Accent3 4 2 4" xfId="1551" xr:uid="{00000000-0005-0000-0000-0000D4030000}"/>
    <cellStyle name="20% - Accent3 4 2 4 2" xfId="3498" xr:uid="{00000000-0005-0000-0000-0000D5030000}"/>
    <cellStyle name="20% - Accent3 4 2 4_Pricing" xfId="4258" xr:uid="{00000000-0005-0000-0000-0000D6030000}"/>
    <cellStyle name="20% - Accent3 4 2 5" xfId="2295" xr:uid="{00000000-0005-0000-0000-0000D7030000}"/>
    <cellStyle name="20% - Accent3 4 2_Pricing" xfId="4253" xr:uid="{00000000-0005-0000-0000-0000D8030000}"/>
    <cellStyle name="20% - Accent3 4 3" xfId="469" xr:uid="{00000000-0005-0000-0000-0000D9030000}"/>
    <cellStyle name="20% - Accent3 4 3 2" xfId="1094" xr:uid="{00000000-0005-0000-0000-0000DA030000}"/>
    <cellStyle name="20% - Accent3 4 3 2 2" xfId="3041" xr:uid="{00000000-0005-0000-0000-0000DB030000}"/>
    <cellStyle name="20% - Accent3 4 3 2_Pricing" xfId="4260" xr:uid="{00000000-0005-0000-0000-0000DC030000}"/>
    <cellStyle name="20% - Accent3 4 3 3" xfId="1722" xr:uid="{00000000-0005-0000-0000-0000DD030000}"/>
    <cellStyle name="20% - Accent3 4 3 3 2" xfId="3669" xr:uid="{00000000-0005-0000-0000-0000DE030000}"/>
    <cellStyle name="20% - Accent3 4 3 3_Pricing" xfId="4261" xr:uid="{00000000-0005-0000-0000-0000DF030000}"/>
    <cellStyle name="20% - Accent3 4 3 4" xfId="2416" xr:uid="{00000000-0005-0000-0000-0000E0030000}"/>
    <cellStyle name="20% - Accent3 4 3_Pricing" xfId="4259" xr:uid="{00000000-0005-0000-0000-0000E1030000}"/>
    <cellStyle name="20% - Accent3 4 4" xfId="780" xr:uid="{00000000-0005-0000-0000-0000E2030000}"/>
    <cellStyle name="20% - Accent3 4 4 2" xfId="2727" xr:uid="{00000000-0005-0000-0000-0000E3030000}"/>
    <cellStyle name="20% - Accent3 4 4_Pricing" xfId="4262" xr:uid="{00000000-0005-0000-0000-0000E4030000}"/>
    <cellStyle name="20% - Accent3 4 5" xfId="1408" xr:uid="{00000000-0005-0000-0000-0000E5030000}"/>
    <cellStyle name="20% - Accent3 4 5 2" xfId="3355" xr:uid="{00000000-0005-0000-0000-0000E6030000}"/>
    <cellStyle name="20% - Accent3 4 5_Pricing" xfId="4263" xr:uid="{00000000-0005-0000-0000-0000E7030000}"/>
    <cellStyle name="20% - Accent3 4 6" xfId="271" xr:uid="{00000000-0005-0000-0000-0000E8030000}"/>
    <cellStyle name="20% - Accent3 4 6 2" xfId="2218" xr:uid="{00000000-0005-0000-0000-0000E9030000}"/>
    <cellStyle name="20% - Accent3 4 6_Pricing" xfId="4264" xr:uid="{00000000-0005-0000-0000-0000EA030000}"/>
    <cellStyle name="20% - Accent3 4 7" xfId="2112" xr:uid="{00000000-0005-0000-0000-0000EB030000}"/>
    <cellStyle name="20% - Accent3 4_Pricing" xfId="4252" xr:uid="{00000000-0005-0000-0000-0000EC030000}"/>
    <cellStyle name="20% - Accent3 5" xfId="293" xr:uid="{00000000-0005-0000-0000-0000ED030000}"/>
    <cellStyle name="20% - Accent3 5 2" xfId="372" xr:uid="{00000000-0005-0000-0000-0000EE030000}"/>
    <cellStyle name="20% - Accent3 5 2 2" xfId="645" xr:uid="{00000000-0005-0000-0000-0000EF030000}"/>
    <cellStyle name="20% - Accent3 5 2 2 2" xfId="1272" xr:uid="{00000000-0005-0000-0000-0000F0030000}"/>
    <cellStyle name="20% - Accent3 5 2 2 2 2" xfId="3219" xr:uid="{00000000-0005-0000-0000-0000F1030000}"/>
    <cellStyle name="20% - Accent3 5 2 2 2_Pricing" xfId="4268" xr:uid="{00000000-0005-0000-0000-0000F2030000}"/>
    <cellStyle name="20% - Accent3 5 2 2 3" xfId="1900" xr:uid="{00000000-0005-0000-0000-0000F3030000}"/>
    <cellStyle name="20% - Accent3 5 2 2 3 2" xfId="3847" xr:uid="{00000000-0005-0000-0000-0000F4030000}"/>
    <cellStyle name="20% - Accent3 5 2 2 3_Pricing" xfId="4269" xr:uid="{00000000-0005-0000-0000-0000F5030000}"/>
    <cellStyle name="20% - Accent3 5 2 2 4" xfId="2592" xr:uid="{00000000-0005-0000-0000-0000F6030000}"/>
    <cellStyle name="20% - Accent3 5 2 2_Pricing" xfId="4267" xr:uid="{00000000-0005-0000-0000-0000F7030000}"/>
    <cellStyle name="20% - Accent3 5 2 3" xfId="958" xr:uid="{00000000-0005-0000-0000-0000F8030000}"/>
    <cellStyle name="20% - Accent3 5 2 3 2" xfId="2905" xr:uid="{00000000-0005-0000-0000-0000F9030000}"/>
    <cellStyle name="20% - Accent3 5 2 3_Pricing" xfId="4270" xr:uid="{00000000-0005-0000-0000-0000FA030000}"/>
    <cellStyle name="20% - Accent3 5 2 4" xfId="1586" xr:uid="{00000000-0005-0000-0000-0000FB030000}"/>
    <cellStyle name="20% - Accent3 5 2 4 2" xfId="3533" xr:uid="{00000000-0005-0000-0000-0000FC030000}"/>
    <cellStyle name="20% - Accent3 5 2 4_Pricing" xfId="4271" xr:uid="{00000000-0005-0000-0000-0000FD030000}"/>
    <cellStyle name="20% - Accent3 5 2 5" xfId="2319" xr:uid="{00000000-0005-0000-0000-0000FE030000}"/>
    <cellStyle name="20% - Accent3 5 2_Pricing" xfId="4266" xr:uid="{00000000-0005-0000-0000-0000FF030000}"/>
    <cellStyle name="20% - Accent3 5 3" xfId="502" xr:uid="{00000000-0005-0000-0000-000000040000}"/>
    <cellStyle name="20% - Accent3 5 3 2" xfId="1129" xr:uid="{00000000-0005-0000-0000-000001040000}"/>
    <cellStyle name="20% - Accent3 5 3 2 2" xfId="3076" xr:uid="{00000000-0005-0000-0000-000002040000}"/>
    <cellStyle name="20% - Accent3 5 3 2_Pricing" xfId="4273" xr:uid="{00000000-0005-0000-0000-000003040000}"/>
    <cellStyle name="20% - Accent3 5 3 3" xfId="1757" xr:uid="{00000000-0005-0000-0000-000004040000}"/>
    <cellStyle name="20% - Accent3 5 3 3 2" xfId="3704" xr:uid="{00000000-0005-0000-0000-000005040000}"/>
    <cellStyle name="20% - Accent3 5 3 3_Pricing" xfId="4274" xr:uid="{00000000-0005-0000-0000-000006040000}"/>
    <cellStyle name="20% - Accent3 5 3 4" xfId="2449" xr:uid="{00000000-0005-0000-0000-000007040000}"/>
    <cellStyle name="20% - Accent3 5 3_Pricing" xfId="4272" xr:uid="{00000000-0005-0000-0000-000008040000}"/>
    <cellStyle name="20% - Accent3 5 4" xfId="815" xr:uid="{00000000-0005-0000-0000-000009040000}"/>
    <cellStyle name="20% - Accent3 5 4 2" xfId="2762" xr:uid="{00000000-0005-0000-0000-00000A040000}"/>
    <cellStyle name="20% - Accent3 5 4_Pricing" xfId="4275" xr:uid="{00000000-0005-0000-0000-00000B040000}"/>
    <cellStyle name="20% - Accent3 5 5" xfId="1443" xr:uid="{00000000-0005-0000-0000-00000C040000}"/>
    <cellStyle name="20% - Accent3 5 5 2" xfId="3390" xr:uid="{00000000-0005-0000-0000-00000D040000}"/>
    <cellStyle name="20% - Accent3 5 5_Pricing" xfId="4276" xr:uid="{00000000-0005-0000-0000-00000E040000}"/>
    <cellStyle name="20% - Accent3 5 6" xfId="2240" xr:uid="{00000000-0005-0000-0000-00000F040000}"/>
    <cellStyle name="20% - Accent3 5_Pricing" xfId="4265" xr:uid="{00000000-0005-0000-0000-000010040000}"/>
    <cellStyle name="20% - Accent3 6" xfId="328" xr:uid="{00000000-0005-0000-0000-000011040000}"/>
    <cellStyle name="20% - Accent3 6 2" xfId="560" xr:uid="{00000000-0005-0000-0000-000012040000}"/>
    <cellStyle name="20% - Accent3 6 2 2" xfId="1187" xr:uid="{00000000-0005-0000-0000-000013040000}"/>
    <cellStyle name="20% - Accent3 6 2 2 2" xfId="3134" xr:uid="{00000000-0005-0000-0000-000014040000}"/>
    <cellStyle name="20% - Accent3 6 2 2_Pricing" xfId="4279" xr:uid="{00000000-0005-0000-0000-000015040000}"/>
    <cellStyle name="20% - Accent3 6 2 3" xfId="1815" xr:uid="{00000000-0005-0000-0000-000016040000}"/>
    <cellStyle name="20% - Accent3 6 2 3 2" xfId="3762" xr:uid="{00000000-0005-0000-0000-000017040000}"/>
    <cellStyle name="20% - Accent3 6 2 3_Pricing" xfId="4280" xr:uid="{00000000-0005-0000-0000-000018040000}"/>
    <cellStyle name="20% - Accent3 6 2 4" xfId="2507" xr:uid="{00000000-0005-0000-0000-000019040000}"/>
    <cellStyle name="20% - Accent3 6 2_Pricing" xfId="4278" xr:uid="{00000000-0005-0000-0000-00001A040000}"/>
    <cellStyle name="20% - Accent3 6 3" xfId="873" xr:uid="{00000000-0005-0000-0000-00001B040000}"/>
    <cellStyle name="20% - Accent3 6 3 2" xfId="2820" xr:uid="{00000000-0005-0000-0000-00001C040000}"/>
    <cellStyle name="20% - Accent3 6 3_Pricing" xfId="4281" xr:uid="{00000000-0005-0000-0000-00001D040000}"/>
    <cellStyle name="20% - Accent3 6 4" xfId="1501" xr:uid="{00000000-0005-0000-0000-00001E040000}"/>
    <cellStyle name="20% - Accent3 6 4 2" xfId="3448" xr:uid="{00000000-0005-0000-0000-00001F040000}"/>
    <cellStyle name="20% - Accent3 6 4_Pricing" xfId="4282" xr:uid="{00000000-0005-0000-0000-000020040000}"/>
    <cellStyle name="20% - Accent3 6 5" xfId="2275" xr:uid="{00000000-0005-0000-0000-000021040000}"/>
    <cellStyle name="20% - Accent3 6_Pricing" xfId="4277" xr:uid="{00000000-0005-0000-0000-000022040000}"/>
    <cellStyle name="20% - Accent3 7" xfId="258" xr:uid="{00000000-0005-0000-0000-000023040000}"/>
    <cellStyle name="20% - Accent3 7 2" xfId="427" xr:uid="{00000000-0005-0000-0000-000024040000}"/>
    <cellStyle name="20% - Accent3 7 2 2" xfId="1049" xr:uid="{00000000-0005-0000-0000-000025040000}"/>
    <cellStyle name="20% - Accent3 7 2 2 2" xfId="2996" xr:uid="{00000000-0005-0000-0000-000026040000}"/>
    <cellStyle name="20% - Accent3 7 2 2_Pricing" xfId="4285" xr:uid="{00000000-0005-0000-0000-000027040000}"/>
    <cellStyle name="20% - Accent3 7 2 3" xfId="1677" xr:uid="{00000000-0005-0000-0000-000028040000}"/>
    <cellStyle name="20% - Accent3 7 2 3 2" xfId="3624" xr:uid="{00000000-0005-0000-0000-000029040000}"/>
    <cellStyle name="20% - Accent3 7 2 3_Pricing" xfId="4286" xr:uid="{00000000-0005-0000-0000-00002A040000}"/>
    <cellStyle name="20% - Accent3 7 2 4" xfId="2374" xr:uid="{00000000-0005-0000-0000-00002B040000}"/>
    <cellStyle name="20% - Accent3 7 2_Pricing" xfId="4284" xr:uid="{00000000-0005-0000-0000-00002C040000}"/>
    <cellStyle name="20% - Accent3 7 3" xfId="736" xr:uid="{00000000-0005-0000-0000-00002D040000}"/>
    <cellStyle name="20% - Accent3 7 3 2" xfId="2683" xr:uid="{00000000-0005-0000-0000-00002E040000}"/>
    <cellStyle name="20% - Accent3 7 3_Pricing" xfId="4287" xr:uid="{00000000-0005-0000-0000-00002F040000}"/>
    <cellStyle name="20% - Accent3 7 4" xfId="1363" xr:uid="{00000000-0005-0000-0000-000030040000}"/>
    <cellStyle name="20% - Accent3 7 4 2" xfId="3310" xr:uid="{00000000-0005-0000-0000-000031040000}"/>
    <cellStyle name="20% - Accent3 7 4_Pricing" xfId="4288" xr:uid="{00000000-0005-0000-0000-000032040000}"/>
    <cellStyle name="20% - Accent3 7 5" xfId="2205" xr:uid="{00000000-0005-0000-0000-000033040000}"/>
    <cellStyle name="20% - Accent3 7_Pricing" xfId="4283" xr:uid="{00000000-0005-0000-0000-000034040000}"/>
    <cellStyle name="20% - Accent3 8" xfId="411" xr:uid="{00000000-0005-0000-0000-000035040000}"/>
    <cellStyle name="20% - Accent3 8 2" xfId="719" xr:uid="{00000000-0005-0000-0000-000036040000}"/>
    <cellStyle name="20% - Accent3 8 2 2" xfId="1346" xr:uid="{00000000-0005-0000-0000-000037040000}"/>
    <cellStyle name="20% - Accent3 8 2 2 2" xfId="3293" xr:uid="{00000000-0005-0000-0000-000038040000}"/>
    <cellStyle name="20% - Accent3 8 2 2_Pricing" xfId="4291" xr:uid="{00000000-0005-0000-0000-000039040000}"/>
    <cellStyle name="20% - Accent3 8 2 3" xfId="1974" xr:uid="{00000000-0005-0000-0000-00003A040000}"/>
    <cellStyle name="20% - Accent3 8 2 3 2" xfId="3921" xr:uid="{00000000-0005-0000-0000-00003B040000}"/>
    <cellStyle name="20% - Accent3 8 2 3_Pricing" xfId="4292" xr:uid="{00000000-0005-0000-0000-00003C040000}"/>
    <cellStyle name="20% - Accent3 8 2 4" xfId="2666" xr:uid="{00000000-0005-0000-0000-00003D040000}"/>
    <cellStyle name="20% - Accent3 8 2_Pricing" xfId="4290" xr:uid="{00000000-0005-0000-0000-00003E040000}"/>
    <cellStyle name="20% - Accent3 8 3" xfId="1032" xr:uid="{00000000-0005-0000-0000-00003F040000}"/>
    <cellStyle name="20% - Accent3 8 3 2" xfId="2979" xr:uid="{00000000-0005-0000-0000-000040040000}"/>
    <cellStyle name="20% - Accent3 8 3_Pricing" xfId="4293" xr:uid="{00000000-0005-0000-0000-000041040000}"/>
    <cellStyle name="20% - Accent3 8 4" xfId="1660" xr:uid="{00000000-0005-0000-0000-000042040000}"/>
    <cellStyle name="20% - Accent3 8 4 2" xfId="3607" xr:uid="{00000000-0005-0000-0000-000043040000}"/>
    <cellStyle name="20% - Accent3 8 4_Pricing" xfId="4294" xr:uid="{00000000-0005-0000-0000-000044040000}"/>
    <cellStyle name="20% - Accent3 8 5" xfId="2358" xr:uid="{00000000-0005-0000-0000-000045040000}"/>
    <cellStyle name="20% - Accent3 8_Pricing" xfId="4289" xr:uid="{00000000-0005-0000-0000-000046040000}"/>
    <cellStyle name="20% - Accent3 9" xfId="703" xr:uid="{00000000-0005-0000-0000-000047040000}"/>
    <cellStyle name="20% - Accent3 9 2" xfId="1330" xr:uid="{00000000-0005-0000-0000-000048040000}"/>
    <cellStyle name="20% - Accent3 9 2 2" xfId="3277" xr:uid="{00000000-0005-0000-0000-000049040000}"/>
    <cellStyle name="20% - Accent3 9 2_Pricing" xfId="4296" xr:uid="{00000000-0005-0000-0000-00004A040000}"/>
    <cellStyle name="20% - Accent3 9 3" xfId="1958" xr:uid="{00000000-0005-0000-0000-00004B040000}"/>
    <cellStyle name="20% - Accent3 9 3 2" xfId="3905" xr:uid="{00000000-0005-0000-0000-00004C040000}"/>
    <cellStyle name="20% - Accent3 9 3_Pricing" xfId="4297" xr:uid="{00000000-0005-0000-0000-00004D040000}"/>
    <cellStyle name="20% - Accent3 9 4" xfId="2650" xr:uid="{00000000-0005-0000-0000-00004E040000}"/>
    <cellStyle name="20% - Accent3 9_Pricing" xfId="4295" xr:uid="{00000000-0005-0000-0000-00004F040000}"/>
    <cellStyle name="20% - Accent4" xfId="110" builtinId="42" customBuiltin="1"/>
    <cellStyle name="20% - Accent4 10" xfId="1018" xr:uid="{00000000-0005-0000-0000-000051040000}"/>
    <cellStyle name="20% - Accent4 10 2" xfId="2965" xr:uid="{00000000-0005-0000-0000-000052040000}"/>
    <cellStyle name="20% - Accent4 10_Pricing" xfId="4298" xr:uid="{00000000-0005-0000-0000-000053040000}"/>
    <cellStyle name="20% - Accent4 11" xfId="1646" xr:uid="{00000000-0005-0000-0000-000054040000}"/>
    <cellStyle name="20% - Accent4 11 2" xfId="3593" xr:uid="{00000000-0005-0000-0000-000055040000}"/>
    <cellStyle name="20% - Accent4 11_Pricing" xfId="4299" xr:uid="{00000000-0005-0000-0000-000056040000}"/>
    <cellStyle name="20% - Accent4 12" xfId="2064" xr:uid="{00000000-0005-0000-0000-000057040000}"/>
    <cellStyle name="20% - Accent4 2" xfId="11" xr:uid="{00000000-0005-0000-0000-000058040000}"/>
    <cellStyle name="20% - Accent4 2 2" xfId="55" xr:uid="{00000000-0005-0000-0000-000059040000}"/>
    <cellStyle name="20% - Accent4 2 2 2" xfId="193" xr:uid="{00000000-0005-0000-0000-00005A040000}"/>
    <cellStyle name="20% - Accent4 2 2 2 2" xfId="634" xr:uid="{00000000-0005-0000-0000-00005B040000}"/>
    <cellStyle name="20% - Accent4 2 2 2 2 2" xfId="1261" xr:uid="{00000000-0005-0000-0000-00005C040000}"/>
    <cellStyle name="20% - Accent4 2 2 2 2 2 2" xfId="3208" xr:uid="{00000000-0005-0000-0000-00005D040000}"/>
    <cellStyle name="20% - Accent4 2 2 2 2 2_Pricing" xfId="4304" xr:uid="{00000000-0005-0000-0000-00005E040000}"/>
    <cellStyle name="20% - Accent4 2 2 2 2 3" xfId="1889" xr:uid="{00000000-0005-0000-0000-00005F040000}"/>
    <cellStyle name="20% - Accent4 2 2 2 2 3 2" xfId="3836" xr:uid="{00000000-0005-0000-0000-000060040000}"/>
    <cellStyle name="20% - Accent4 2 2 2 2 3_Pricing" xfId="4305" xr:uid="{00000000-0005-0000-0000-000061040000}"/>
    <cellStyle name="20% - Accent4 2 2 2 2 4" xfId="2581" xr:uid="{00000000-0005-0000-0000-000062040000}"/>
    <cellStyle name="20% - Accent4 2 2 2 2_Pricing" xfId="4303" xr:uid="{00000000-0005-0000-0000-000063040000}"/>
    <cellStyle name="20% - Accent4 2 2 2 3" xfId="947" xr:uid="{00000000-0005-0000-0000-000064040000}"/>
    <cellStyle name="20% - Accent4 2 2 2 3 2" xfId="2894" xr:uid="{00000000-0005-0000-0000-000065040000}"/>
    <cellStyle name="20% - Accent4 2 2 2 3_Pricing" xfId="4306" xr:uid="{00000000-0005-0000-0000-000066040000}"/>
    <cellStyle name="20% - Accent4 2 2 2 4" xfId="1575" xr:uid="{00000000-0005-0000-0000-000067040000}"/>
    <cellStyle name="20% - Accent4 2 2 2 4 2" xfId="3522" xr:uid="{00000000-0005-0000-0000-000068040000}"/>
    <cellStyle name="20% - Accent4 2 2 2 4_Pricing" xfId="4307" xr:uid="{00000000-0005-0000-0000-000069040000}"/>
    <cellStyle name="20% - Accent4 2 2 2 5" xfId="2140" xr:uid="{00000000-0005-0000-0000-00006A040000}"/>
    <cellStyle name="20% - Accent4 2 2 2_Pricing" xfId="4302" xr:uid="{00000000-0005-0000-0000-00006B040000}"/>
    <cellStyle name="20% - Accent4 2 2 3" xfId="491" xr:uid="{00000000-0005-0000-0000-00006C040000}"/>
    <cellStyle name="20% - Accent4 2 2 3 2" xfId="1118" xr:uid="{00000000-0005-0000-0000-00006D040000}"/>
    <cellStyle name="20% - Accent4 2 2 3 2 2" xfId="3065" xr:uid="{00000000-0005-0000-0000-00006E040000}"/>
    <cellStyle name="20% - Accent4 2 2 3 2_Pricing" xfId="4309" xr:uid="{00000000-0005-0000-0000-00006F040000}"/>
    <cellStyle name="20% - Accent4 2 2 3 3" xfId="1746" xr:uid="{00000000-0005-0000-0000-000070040000}"/>
    <cellStyle name="20% - Accent4 2 2 3 3 2" xfId="3693" xr:uid="{00000000-0005-0000-0000-000071040000}"/>
    <cellStyle name="20% - Accent4 2 2 3 3_Pricing" xfId="4310" xr:uid="{00000000-0005-0000-0000-000072040000}"/>
    <cellStyle name="20% - Accent4 2 2 3 4" xfId="2438" xr:uid="{00000000-0005-0000-0000-000073040000}"/>
    <cellStyle name="20% - Accent4 2 2 3_Pricing" xfId="4308" xr:uid="{00000000-0005-0000-0000-000074040000}"/>
    <cellStyle name="20% - Accent4 2 2 4" xfId="804" xr:uid="{00000000-0005-0000-0000-000075040000}"/>
    <cellStyle name="20% - Accent4 2 2 4 2" xfId="2751" xr:uid="{00000000-0005-0000-0000-000076040000}"/>
    <cellStyle name="20% - Accent4 2 2 4_Pricing" xfId="4311" xr:uid="{00000000-0005-0000-0000-000077040000}"/>
    <cellStyle name="20% - Accent4 2 2 5" xfId="1432" xr:uid="{00000000-0005-0000-0000-000078040000}"/>
    <cellStyle name="20% - Accent4 2 2 5 2" xfId="3379" xr:uid="{00000000-0005-0000-0000-000079040000}"/>
    <cellStyle name="20% - Accent4 2 2 5_Pricing" xfId="4312" xr:uid="{00000000-0005-0000-0000-00007A040000}"/>
    <cellStyle name="20% - Accent4 2 2 6" xfId="2032" xr:uid="{00000000-0005-0000-0000-00007B040000}"/>
    <cellStyle name="20% - Accent4 2 2_Pricing" xfId="4301" xr:uid="{00000000-0005-0000-0000-00007C040000}"/>
    <cellStyle name="20% - Accent4 2 3" xfId="133" xr:uid="{00000000-0005-0000-0000-00007D040000}"/>
    <cellStyle name="20% - Accent4 2 3 2" xfId="365" xr:uid="{00000000-0005-0000-0000-00007E040000}"/>
    <cellStyle name="20% - Accent4 2 3 2 2" xfId="635" xr:uid="{00000000-0005-0000-0000-00007F040000}"/>
    <cellStyle name="20% - Accent4 2 3 2 2 2" xfId="1262" xr:uid="{00000000-0005-0000-0000-000080040000}"/>
    <cellStyle name="20% - Accent4 2 3 2 2 2 2" xfId="3209" xr:uid="{00000000-0005-0000-0000-000081040000}"/>
    <cellStyle name="20% - Accent4 2 3 2 2 2_Pricing" xfId="4316" xr:uid="{00000000-0005-0000-0000-000082040000}"/>
    <cellStyle name="20% - Accent4 2 3 2 2 3" xfId="1890" xr:uid="{00000000-0005-0000-0000-000083040000}"/>
    <cellStyle name="20% - Accent4 2 3 2 2 3 2" xfId="3837" xr:uid="{00000000-0005-0000-0000-000084040000}"/>
    <cellStyle name="20% - Accent4 2 3 2 2 3_Pricing" xfId="4317" xr:uid="{00000000-0005-0000-0000-000085040000}"/>
    <cellStyle name="20% - Accent4 2 3 2 2 4" xfId="2582" xr:uid="{00000000-0005-0000-0000-000086040000}"/>
    <cellStyle name="20% - Accent4 2 3 2 2_Pricing" xfId="4315" xr:uid="{00000000-0005-0000-0000-000087040000}"/>
    <cellStyle name="20% - Accent4 2 3 2 3" xfId="948" xr:uid="{00000000-0005-0000-0000-000088040000}"/>
    <cellStyle name="20% - Accent4 2 3 2 3 2" xfId="2895" xr:uid="{00000000-0005-0000-0000-000089040000}"/>
    <cellStyle name="20% - Accent4 2 3 2 3_Pricing" xfId="4318" xr:uid="{00000000-0005-0000-0000-00008A040000}"/>
    <cellStyle name="20% - Accent4 2 3 2 4" xfId="1576" xr:uid="{00000000-0005-0000-0000-00008B040000}"/>
    <cellStyle name="20% - Accent4 2 3 2 4 2" xfId="3523" xr:uid="{00000000-0005-0000-0000-00008C040000}"/>
    <cellStyle name="20% - Accent4 2 3 2 4_Pricing" xfId="4319" xr:uid="{00000000-0005-0000-0000-00008D040000}"/>
    <cellStyle name="20% - Accent4 2 3 2 5" xfId="2312" xr:uid="{00000000-0005-0000-0000-00008E040000}"/>
    <cellStyle name="20% - Accent4 2 3 2_Pricing" xfId="4314" xr:uid="{00000000-0005-0000-0000-00008F040000}"/>
    <cellStyle name="20% - Accent4 2 3 3" xfId="492" xr:uid="{00000000-0005-0000-0000-000090040000}"/>
    <cellStyle name="20% - Accent4 2 3 3 2" xfId="1119" xr:uid="{00000000-0005-0000-0000-000091040000}"/>
    <cellStyle name="20% - Accent4 2 3 3 2 2" xfId="3066" xr:uid="{00000000-0005-0000-0000-000092040000}"/>
    <cellStyle name="20% - Accent4 2 3 3 2_Pricing" xfId="4321" xr:uid="{00000000-0005-0000-0000-000093040000}"/>
    <cellStyle name="20% - Accent4 2 3 3 3" xfId="1747" xr:uid="{00000000-0005-0000-0000-000094040000}"/>
    <cellStyle name="20% - Accent4 2 3 3 3 2" xfId="3694" xr:uid="{00000000-0005-0000-0000-000095040000}"/>
    <cellStyle name="20% - Accent4 2 3 3 3_Pricing" xfId="4322" xr:uid="{00000000-0005-0000-0000-000096040000}"/>
    <cellStyle name="20% - Accent4 2 3 3 4" xfId="2439" xr:uid="{00000000-0005-0000-0000-000097040000}"/>
    <cellStyle name="20% - Accent4 2 3 3_Pricing" xfId="4320" xr:uid="{00000000-0005-0000-0000-000098040000}"/>
    <cellStyle name="20% - Accent4 2 3 4" xfId="805" xr:uid="{00000000-0005-0000-0000-000099040000}"/>
    <cellStyle name="20% - Accent4 2 3 4 2" xfId="2752" xr:uid="{00000000-0005-0000-0000-00009A040000}"/>
    <cellStyle name="20% - Accent4 2 3 4_Pricing" xfId="4323" xr:uid="{00000000-0005-0000-0000-00009B040000}"/>
    <cellStyle name="20% - Accent4 2 3 5" xfId="1433" xr:uid="{00000000-0005-0000-0000-00009C040000}"/>
    <cellStyle name="20% - Accent4 2 3 5 2" xfId="3380" xr:uid="{00000000-0005-0000-0000-00009D040000}"/>
    <cellStyle name="20% - Accent4 2 3 5_Pricing" xfId="4324" xr:uid="{00000000-0005-0000-0000-00009E040000}"/>
    <cellStyle name="20% - Accent4 2 3 6" xfId="286" xr:uid="{00000000-0005-0000-0000-00009F040000}"/>
    <cellStyle name="20% - Accent4 2 3 6 2" xfId="2233" xr:uid="{00000000-0005-0000-0000-0000A0040000}"/>
    <cellStyle name="20% - Accent4 2 3 6_Pricing" xfId="4325" xr:uid="{00000000-0005-0000-0000-0000A1040000}"/>
    <cellStyle name="20% - Accent4 2 3 7" xfId="2082" xr:uid="{00000000-0005-0000-0000-0000A2040000}"/>
    <cellStyle name="20% - Accent4 2 3_Pricing" xfId="4313" xr:uid="{00000000-0005-0000-0000-0000A3040000}"/>
    <cellStyle name="20% - Accent4 2 4" xfId="192" xr:uid="{00000000-0005-0000-0000-0000A4040000}"/>
    <cellStyle name="20% - Accent4 2 4 2" xfId="580" xr:uid="{00000000-0005-0000-0000-0000A5040000}"/>
    <cellStyle name="20% - Accent4 2 4 2 2" xfId="1207" xr:uid="{00000000-0005-0000-0000-0000A6040000}"/>
    <cellStyle name="20% - Accent4 2 4 2 2 2" xfId="3154" xr:uid="{00000000-0005-0000-0000-0000A7040000}"/>
    <cellStyle name="20% - Accent4 2 4 2 2_Pricing" xfId="4328" xr:uid="{00000000-0005-0000-0000-0000A8040000}"/>
    <cellStyle name="20% - Accent4 2 4 2 3" xfId="1835" xr:uid="{00000000-0005-0000-0000-0000A9040000}"/>
    <cellStyle name="20% - Accent4 2 4 2 3 2" xfId="3782" xr:uid="{00000000-0005-0000-0000-0000AA040000}"/>
    <cellStyle name="20% - Accent4 2 4 2 3_Pricing" xfId="4329" xr:uid="{00000000-0005-0000-0000-0000AB040000}"/>
    <cellStyle name="20% - Accent4 2 4 2 4" xfId="2527" xr:uid="{00000000-0005-0000-0000-0000AC040000}"/>
    <cellStyle name="20% - Accent4 2 4 2_Pricing" xfId="4327" xr:uid="{00000000-0005-0000-0000-0000AD040000}"/>
    <cellStyle name="20% - Accent4 2 4 3" xfId="893" xr:uid="{00000000-0005-0000-0000-0000AE040000}"/>
    <cellStyle name="20% - Accent4 2 4 3 2" xfId="2840" xr:uid="{00000000-0005-0000-0000-0000AF040000}"/>
    <cellStyle name="20% - Accent4 2 4 3_Pricing" xfId="4330" xr:uid="{00000000-0005-0000-0000-0000B0040000}"/>
    <cellStyle name="20% - Accent4 2 4 4" xfId="1521" xr:uid="{00000000-0005-0000-0000-0000B1040000}"/>
    <cellStyle name="20% - Accent4 2 4 4 2" xfId="3468" xr:uid="{00000000-0005-0000-0000-0000B2040000}"/>
    <cellStyle name="20% - Accent4 2 4 4_Pricing" xfId="4331" xr:uid="{00000000-0005-0000-0000-0000B3040000}"/>
    <cellStyle name="20% - Accent4 2 4 5" xfId="2139" xr:uid="{00000000-0005-0000-0000-0000B4040000}"/>
    <cellStyle name="20% - Accent4 2 4_Pricing" xfId="4326" xr:uid="{00000000-0005-0000-0000-0000B5040000}"/>
    <cellStyle name="20% - Accent4 2 5" xfId="443" xr:uid="{00000000-0005-0000-0000-0000B6040000}"/>
    <cellStyle name="20% - Accent4 2 5 2" xfId="1067" xr:uid="{00000000-0005-0000-0000-0000B7040000}"/>
    <cellStyle name="20% - Accent4 2 5 2 2" xfId="3014" xr:uid="{00000000-0005-0000-0000-0000B8040000}"/>
    <cellStyle name="20% - Accent4 2 5 2_Pricing" xfId="4333" xr:uid="{00000000-0005-0000-0000-0000B9040000}"/>
    <cellStyle name="20% - Accent4 2 5 3" xfId="1695" xr:uid="{00000000-0005-0000-0000-0000BA040000}"/>
    <cellStyle name="20% - Accent4 2 5 3 2" xfId="3642" xr:uid="{00000000-0005-0000-0000-0000BB040000}"/>
    <cellStyle name="20% - Accent4 2 5 3_Pricing" xfId="4334" xr:uid="{00000000-0005-0000-0000-0000BC040000}"/>
    <cellStyle name="20% - Accent4 2 5 4" xfId="2390" xr:uid="{00000000-0005-0000-0000-0000BD040000}"/>
    <cellStyle name="20% - Accent4 2 5_Pricing" xfId="4332" xr:uid="{00000000-0005-0000-0000-0000BE040000}"/>
    <cellStyle name="20% - Accent4 2 6" xfId="753" xr:uid="{00000000-0005-0000-0000-0000BF040000}"/>
    <cellStyle name="20% - Accent4 2 6 2" xfId="2700" xr:uid="{00000000-0005-0000-0000-0000C0040000}"/>
    <cellStyle name="20% - Accent4 2 6_Pricing" xfId="4335" xr:uid="{00000000-0005-0000-0000-0000C1040000}"/>
    <cellStyle name="20% - Accent4 2 7" xfId="1381" xr:uid="{00000000-0005-0000-0000-0000C2040000}"/>
    <cellStyle name="20% - Accent4 2 7 2" xfId="3328" xr:uid="{00000000-0005-0000-0000-0000C3040000}"/>
    <cellStyle name="20% - Accent4 2 7_Pricing" xfId="4336" xr:uid="{00000000-0005-0000-0000-0000C4040000}"/>
    <cellStyle name="20% - Accent4 2 8" xfId="1996" xr:uid="{00000000-0005-0000-0000-0000C5040000}"/>
    <cellStyle name="20% - Accent4 2_Pricing" xfId="4300" xr:uid="{00000000-0005-0000-0000-0000C6040000}"/>
    <cellStyle name="20% - Accent4 3" xfId="12" xr:uid="{00000000-0005-0000-0000-0000C7040000}"/>
    <cellStyle name="20% - Accent4 3 2" xfId="56" xr:uid="{00000000-0005-0000-0000-0000C8040000}"/>
    <cellStyle name="20% - Accent4 3 2 2" xfId="195" xr:uid="{00000000-0005-0000-0000-0000C9040000}"/>
    <cellStyle name="20% - Accent4 3 2 2 2" xfId="629" xr:uid="{00000000-0005-0000-0000-0000CA040000}"/>
    <cellStyle name="20% - Accent4 3 2 2 2 2" xfId="1256" xr:uid="{00000000-0005-0000-0000-0000CB040000}"/>
    <cellStyle name="20% - Accent4 3 2 2 2 2 2" xfId="3203" xr:uid="{00000000-0005-0000-0000-0000CC040000}"/>
    <cellStyle name="20% - Accent4 3 2 2 2 2_Pricing" xfId="4341" xr:uid="{00000000-0005-0000-0000-0000CD040000}"/>
    <cellStyle name="20% - Accent4 3 2 2 2 3" xfId="1884" xr:uid="{00000000-0005-0000-0000-0000CE040000}"/>
    <cellStyle name="20% - Accent4 3 2 2 2 3 2" xfId="3831" xr:uid="{00000000-0005-0000-0000-0000CF040000}"/>
    <cellStyle name="20% - Accent4 3 2 2 2 3_Pricing" xfId="4342" xr:uid="{00000000-0005-0000-0000-0000D0040000}"/>
    <cellStyle name="20% - Accent4 3 2 2 2 4" xfId="2576" xr:uid="{00000000-0005-0000-0000-0000D1040000}"/>
    <cellStyle name="20% - Accent4 3 2 2 2_Pricing" xfId="4340" xr:uid="{00000000-0005-0000-0000-0000D2040000}"/>
    <cellStyle name="20% - Accent4 3 2 2 3" xfId="942" xr:uid="{00000000-0005-0000-0000-0000D3040000}"/>
    <cellStyle name="20% - Accent4 3 2 2 3 2" xfId="2889" xr:uid="{00000000-0005-0000-0000-0000D4040000}"/>
    <cellStyle name="20% - Accent4 3 2 2 3_Pricing" xfId="4343" xr:uid="{00000000-0005-0000-0000-0000D5040000}"/>
    <cellStyle name="20% - Accent4 3 2 2 4" xfId="1570" xr:uid="{00000000-0005-0000-0000-0000D6040000}"/>
    <cellStyle name="20% - Accent4 3 2 2 4 2" xfId="3517" xr:uid="{00000000-0005-0000-0000-0000D7040000}"/>
    <cellStyle name="20% - Accent4 3 2 2 4_Pricing" xfId="4344" xr:uid="{00000000-0005-0000-0000-0000D8040000}"/>
    <cellStyle name="20% - Accent4 3 2 2 5" xfId="2142" xr:uid="{00000000-0005-0000-0000-0000D9040000}"/>
    <cellStyle name="20% - Accent4 3 2 2_Pricing" xfId="4339" xr:uid="{00000000-0005-0000-0000-0000DA040000}"/>
    <cellStyle name="20% - Accent4 3 2 3" xfId="486" xr:uid="{00000000-0005-0000-0000-0000DB040000}"/>
    <cellStyle name="20% - Accent4 3 2 3 2" xfId="1113" xr:uid="{00000000-0005-0000-0000-0000DC040000}"/>
    <cellStyle name="20% - Accent4 3 2 3 2 2" xfId="3060" xr:uid="{00000000-0005-0000-0000-0000DD040000}"/>
    <cellStyle name="20% - Accent4 3 2 3 2_Pricing" xfId="4346" xr:uid="{00000000-0005-0000-0000-0000DE040000}"/>
    <cellStyle name="20% - Accent4 3 2 3 3" xfId="1741" xr:uid="{00000000-0005-0000-0000-0000DF040000}"/>
    <cellStyle name="20% - Accent4 3 2 3 3 2" xfId="3688" xr:uid="{00000000-0005-0000-0000-0000E0040000}"/>
    <cellStyle name="20% - Accent4 3 2 3 3_Pricing" xfId="4347" xr:uid="{00000000-0005-0000-0000-0000E1040000}"/>
    <cellStyle name="20% - Accent4 3 2 3 4" xfId="2433" xr:uid="{00000000-0005-0000-0000-0000E2040000}"/>
    <cellStyle name="20% - Accent4 3 2 3_Pricing" xfId="4345" xr:uid="{00000000-0005-0000-0000-0000E3040000}"/>
    <cellStyle name="20% - Accent4 3 2 4" xfId="799" xr:uid="{00000000-0005-0000-0000-0000E4040000}"/>
    <cellStyle name="20% - Accent4 3 2 4 2" xfId="2746" xr:uid="{00000000-0005-0000-0000-0000E5040000}"/>
    <cellStyle name="20% - Accent4 3 2 4_Pricing" xfId="4348" xr:uid="{00000000-0005-0000-0000-0000E6040000}"/>
    <cellStyle name="20% - Accent4 3 2 5" xfId="1427" xr:uid="{00000000-0005-0000-0000-0000E7040000}"/>
    <cellStyle name="20% - Accent4 3 2 5 2" xfId="3374" xr:uid="{00000000-0005-0000-0000-0000E8040000}"/>
    <cellStyle name="20% - Accent4 3 2 5_Pricing" xfId="4349" xr:uid="{00000000-0005-0000-0000-0000E9040000}"/>
    <cellStyle name="20% - Accent4 3 2 6" xfId="2033" xr:uid="{00000000-0005-0000-0000-0000EA040000}"/>
    <cellStyle name="20% - Accent4 3 2_Pricing" xfId="4338" xr:uid="{00000000-0005-0000-0000-0000EB040000}"/>
    <cellStyle name="20% - Accent4 3 3" xfId="151" xr:uid="{00000000-0005-0000-0000-0000EC040000}"/>
    <cellStyle name="20% - Accent4 3 3 2" xfId="364" xr:uid="{00000000-0005-0000-0000-0000ED040000}"/>
    <cellStyle name="20% - Accent4 3 3 2 2" xfId="632" xr:uid="{00000000-0005-0000-0000-0000EE040000}"/>
    <cellStyle name="20% - Accent4 3 3 2 2 2" xfId="1259" xr:uid="{00000000-0005-0000-0000-0000EF040000}"/>
    <cellStyle name="20% - Accent4 3 3 2 2 2 2" xfId="3206" xr:uid="{00000000-0005-0000-0000-0000F0040000}"/>
    <cellStyle name="20% - Accent4 3 3 2 2 2_Pricing" xfId="4353" xr:uid="{00000000-0005-0000-0000-0000F1040000}"/>
    <cellStyle name="20% - Accent4 3 3 2 2 3" xfId="1887" xr:uid="{00000000-0005-0000-0000-0000F2040000}"/>
    <cellStyle name="20% - Accent4 3 3 2 2 3 2" xfId="3834" xr:uid="{00000000-0005-0000-0000-0000F3040000}"/>
    <cellStyle name="20% - Accent4 3 3 2 2 3_Pricing" xfId="4354" xr:uid="{00000000-0005-0000-0000-0000F4040000}"/>
    <cellStyle name="20% - Accent4 3 3 2 2 4" xfId="2579" xr:uid="{00000000-0005-0000-0000-0000F5040000}"/>
    <cellStyle name="20% - Accent4 3 3 2 2_Pricing" xfId="4352" xr:uid="{00000000-0005-0000-0000-0000F6040000}"/>
    <cellStyle name="20% - Accent4 3 3 2 3" xfId="945" xr:uid="{00000000-0005-0000-0000-0000F7040000}"/>
    <cellStyle name="20% - Accent4 3 3 2 3 2" xfId="2892" xr:uid="{00000000-0005-0000-0000-0000F8040000}"/>
    <cellStyle name="20% - Accent4 3 3 2 3_Pricing" xfId="4355" xr:uid="{00000000-0005-0000-0000-0000F9040000}"/>
    <cellStyle name="20% - Accent4 3 3 2 4" xfId="1573" xr:uid="{00000000-0005-0000-0000-0000FA040000}"/>
    <cellStyle name="20% - Accent4 3 3 2 4 2" xfId="3520" xr:uid="{00000000-0005-0000-0000-0000FB040000}"/>
    <cellStyle name="20% - Accent4 3 3 2 4_Pricing" xfId="4356" xr:uid="{00000000-0005-0000-0000-0000FC040000}"/>
    <cellStyle name="20% - Accent4 3 3 2 5" xfId="2311" xr:uid="{00000000-0005-0000-0000-0000FD040000}"/>
    <cellStyle name="20% - Accent4 3 3 2_Pricing" xfId="4351" xr:uid="{00000000-0005-0000-0000-0000FE040000}"/>
    <cellStyle name="20% - Accent4 3 3 3" xfId="489" xr:uid="{00000000-0005-0000-0000-0000FF040000}"/>
    <cellStyle name="20% - Accent4 3 3 3 2" xfId="1116" xr:uid="{00000000-0005-0000-0000-000000050000}"/>
    <cellStyle name="20% - Accent4 3 3 3 2 2" xfId="3063" xr:uid="{00000000-0005-0000-0000-000001050000}"/>
    <cellStyle name="20% - Accent4 3 3 3 2_Pricing" xfId="4358" xr:uid="{00000000-0005-0000-0000-000002050000}"/>
    <cellStyle name="20% - Accent4 3 3 3 3" xfId="1744" xr:uid="{00000000-0005-0000-0000-000003050000}"/>
    <cellStyle name="20% - Accent4 3 3 3 3 2" xfId="3691" xr:uid="{00000000-0005-0000-0000-000004050000}"/>
    <cellStyle name="20% - Accent4 3 3 3 3_Pricing" xfId="4359" xr:uid="{00000000-0005-0000-0000-000005050000}"/>
    <cellStyle name="20% - Accent4 3 3 3 4" xfId="2436" xr:uid="{00000000-0005-0000-0000-000006050000}"/>
    <cellStyle name="20% - Accent4 3 3 3_Pricing" xfId="4357" xr:uid="{00000000-0005-0000-0000-000007050000}"/>
    <cellStyle name="20% - Accent4 3 3 4" xfId="802" xr:uid="{00000000-0005-0000-0000-000008050000}"/>
    <cellStyle name="20% - Accent4 3 3 4 2" xfId="2749" xr:uid="{00000000-0005-0000-0000-000009050000}"/>
    <cellStyle name="20% - Accent4 3 3 4_Pricing" xfId="4360" xr:uid="{00000000-0005-0000-0000-00000A050000}"/>
    <cellStyle name="20% - Accent4 3 3 5" xfId="1430" xr:uid="{00000000-0005-0000-0000-00000B050000}"/>
    <cellStyle name="20% - Accent4 3 3 5 2" xfId="3377" xr:uid="{00000000-0005-0000-0000-00000C050000}"/>
    <cellStyle name="20% - Accent4 3 3 5_Pricing" xfId="4361" xr:uid="{00000000-0005-0000-0000-00000D050000}"/>
    <cellStyle name="20% - Accent4 3 3 6" xfId="285" xr:uid="{00000000-0005-0000-0000-00000E050000}"/>
    <cellStyle name="20% - Accent4 3 3 6 2" xfId="2232" xr:uid="{00000000-0005-0000-0000-00000F050000}"/>
    <cellStyle name="20% - Accent4 3 3 6_Pricing" xfId="4362" xr:uid="{00000000-0005-0000-0000-000010050000}"/>
    <cellStyle name="20% - Accent4 3 3 7" xfId="2100" xr:uid="{00000000-0005-0000-0000-000011050000}"/>
    <cellStyle name="20% - Accent4 3 3_Pricing" xfId="4350" xr:uid="{00000000-0005-0000-0000-000012050000}"/>
    <cellStyle name="20% - Accent4 3 4" xfId="194" xr:uid="{00000000-0005-0000-0000-000013050000}"/>
    <cellStyle name="20% - Accent4 3 4 2" xfId="598" xr:uid="{00000000-0005-0000-0000-000014050000}"/>
    <cellStyle name="20% - Accent4 3 4 2 2" xfId="1225" xr:uid="{00000000-0005-0000-0000-000015050000}"/>
    <cellStyle name="20% - Accent4 3 4 2 2 2" xfId="3172" xr:uid="{00000000-0005-0000-0000-000016050000}"/>
    <cellStyle name="20% - Accent4 3 4 2 2_Pricing" xfId="4365" xr:uid="{00000000-0005-0000-0000-000017050000}"/>
    <cellStyle name="20% - Accent4 3 4 2 3" xfId="1853" xr:uid="{00000000-0005-0000-0000-000018050000}"/>
    <cellStyle name="20% - Accent4 3 4 2 3 2" xfId="3800" xr:uid="{00000000-0005-0000-0000-000019050000}"/>
    <cellStyle name="20% - Accent4 3 4 2 3_Pricing" xfId="4366" xr:uid="{00000000-0005-0000-0000-00001A050000}"/>
    <cellStyle name="20% - Accent4 3 4 2 4" xfId="2545" xr:uid="{00000000-0005-0000-0000-00001B050000}"/>
    <cellStyle name="20% - Accent4 3 4 2_Pricing" xfId="4364" xr:uid="{00000000-0005-0000-0000-00001C050000}"/>
    <cellStyle name="20% - Accent4 3 4 3" xfId="911" xr:uid="{00000000-0005-0000-0000-00001D050000}"/>
    <cellStyle name="20% - Accent4 3 4 3 2" xfId="2858" xr:uid="{00000000-0005-0000-0000-00001E050000}"/>
    <cellStyle name="20% - Accent4 3 4 3_Pricing" xfId="4367" xr:uid="{00000000-0005-0000-0000-00001F050000}"/>
    <cellStyle name="20% - Accent4 3 4 4" xfId="1539" xr:uid="{00000000-0005-0000-0000-000020050000}"/>
    <cellStyle name="20% - Accent4 3 4 4 2" xfId="3486" xr:uid="{00000000-0005-0000-0000-000021050000}"/>
    <cellStyle name="20% - Accent4 3 4 4_Pricing" xfId="4368" xr:uid="{00000000-0005-0000-0000-000022050000}"/>
    <cellStyle name="20% - Accent4 3 4 5" xfId="2141" xr:uid="{00000000-0005-0000-0000-000023050000}"/>
    <cellStyle name="20% - Accent4 3 4_Pricing" xfId="4363" xr:uid="{00000000-0005-0000-0000-000024050000}"/>
    <cellStyle name="20% - Accent4 3 5" xfId="458" xr:uid="{00000000-0005-0000-0000-000025050000}"/>
    <cellStyle name="20% - Accent4 3 5 2" xfId="1083" xr:uid="{00000000-0005-0000-0000-000026050000}"/>
    <cellStyle name="20% - Accent4 3 5 2 2" xfId="3030" xr:uid="{00000000-0005-0000-0000-000027050000}"/>
    <cellStyle name="20% - Accent4 3 5 2_Pricing" xfId="4370" xr:uid="{00000000-0005-0000-0000-000028050000}"/>
    <cellStyle name="20% - Accent4 3 5 3" xfId="1711" xr:uid="{00000000-0005-0000-0000-000029050000}"/>
    <cellStyle name="20% - Accent4 3 5 3 2" xfId="3658" xr:uid="{00000000-0005-0000-0000-00002A050000}"/>
    <cellStyle name="20% - Accent4 3 5 3_Pricing" xfId="4371" xr:uid="{00000000-0005-0000-0000-00002B050000}"/>
    <cellStyle name="20% - Accent4 3 5 4" xfId="2405" xr:uid="{00000000-0005-0000-0000-00002C050000}"/>
    <cellStyle name="20% - Accent4 3 5_Pricing" xfId="4369" xr:uid="{00000000-0005-0000-0000-00002D050000}"/>
    <cellStyle name="20% - Accent4 3 6" xfId="769" xr:uid="{00000000-0005-0000-0000-00002E050000}"/>
    <cellStyle name="20% - Accent4 3 6 2" xfId="2716" xr:uid="{00000000-0005-0000-0000-00002F050000}"/>
    <cellStyle name="20% - Accent4 3 6_Pricing" xfId="4372" xr:uid="{00000000-0005-0000-0000-000030050000}"/>
    <cellStyle name="20% - Accent4 3 7" xfId="1397" xr:uid="{00000000-0005-0000-0000-000031050000}"/>
    <cellStyle name="20% - Accent4 3 7 2" xfId="3344" xr:uid="{00000000-0005-0000-0000-000032050000}"/>
    <cellStyle name="20% - Accent4 3 7_Pricing" xfId="4373" xr:uid="{00000000-0005-0000-0000-000033050000}"/>
    <cellStyle name="20% - Accent4 3 8" xfId="1997" xr:uid="{00000000-0005-0000-0000-000034050000}"/>
    <cellStyle name="20% - Accent4 3_Pricing" xfId="4337" xr:uid="{00000000-0005-0000-0000-000035050000}"/>
    <cellStyle name="20% - Accent4 4" xfId="165" xr:uid="{00000000-0005-0000-0000-000036050000}"/>
    <cellStyle name="20% - Accent4 4 2" xfId="350" xr:uid="{00000000-0005-0000-0000-000037050000}"/>
    <cellStyle name="20% - Accent4 4 2 2" xfId="612" xr:uid="{00000000-0005-0000-0000-000038050000}"/>
    <cellStyle name="20% - Accent4 4 2 2 2" xfId="1239" xr:uid="{00000000-0005-0000-0000-000039050000}"/>
    <cellStyle name="20% - Accent4 4 2 2 2 2" xfId="3186" xr:uid="{00000000-0005-0000-0000-00003A050000}"/>
    <cellStyle name="20% - Accent4 4 2 2 2_Pricing" xfId="4377" xr:uid="{00000000-0005-0000-0000-00003B050000}"/>
    <cellStyle name="20% - Accent4 4 2 2 3" xfId="1867" xr:uid="{00000000-0005-0000-0000-00003C050000}"/>
    <cellStyle name="20% - Accent4 4 2 2 3 2" xfId="3814" xr:uid="{00000000-0005-0000-0000-00003D050000}"/>
    <cellStyle name="20% - Accent4 4 2 2 3_Pricing" xfId="4378" xr:uid="{00000000-0005-0000-0000-00003E050000}"/>
    <cellStyle name="20% - Accent4 4 2 2 4" xfId="2559" xr:uid="{00000000-0005-0000-0000-00003F050000}"/>
    <cellStyle name="20% - Accent4 4 2 2_Pricing" xfId="4376" xr:uid="{00000000-0005-0000-0000-000040050000}"/>
    <cellStyle name="20% - Accent4 4 2 3" xfId="925" xr:uid="{00000000-0005-0000-0000-000041050000}"/>
    <cellStyle name="20% - Accent4 4 2 3 2" xfId="2872" xr:uid="{00000000-0005-0000-0000-000042050000}"/>
    <cellStyle name="20% - Accent4 4 2 3_Pricing" xfId="4379" xr:uid="{00000000-0005-0000-0000-000043050000}"/>
    <cellStyle name="20% - Accent4 4 2 4" xfId="1553" xr:uid="{00000000-0005-0000-0000-000044050000}"/>
    <cellStyle name="20% - Accent4 4 2 4 2" xfId="3500" xr:uid="{00000000-0005-0000-0000-000045050000}"/>
    <cellStyle name="20% - Accent4 4 2 4_Pricing" xfId="4380" xr:uid="{00000000-0005-0000-0000-000046050000}"/>
    <cellStyle name="20% - Accent4 4 2 5" xfId="2297" xr:uid="{00000000-0005-0000-0000-000047050000}"/>
    <cellStyle name="20% - Accent4 4 2_Pricing" xfId="4375" xr:uid="{00000000-0005-0000-0000-000048050000}"/>
    <cellStyle name="20% - Accent4 4 3" xfId="471" xr:uid="{00000000-0005-0000-0000-000049050000}"/>
    <cellStyle name="20% - Accent4 4 3 2" xfId="1096" xr:uid="{00000000-0005-0000-0000-00004A050000}"/>
    <cellStyle name="20% - Accent4 4 3 2 2" xfId="3043" xr:uid="{00000000-0005-0000-0000-00004B050000}"/>
    <cellStyle name="20% - Accent4 4 3 2_Pricing" xfId="4382" xr:uid="{00000000-0005-0000-0000-00004C050000}"/>
    <cellStyle name="20% - Accent4 4 3 3" xfId="1724" xr:uid="{00000000-0005-0000-0000-00004D050000}"/>
    <cellStyle name="20% - Accent4 4 3 3 2" xfId="3671" xr:uid="{00000000-0005-0000-0000-00004E050000}"/>
    <cellStyle name="20% - Accent4 4 3 3_Pricing" xfId="4383" xr:uid="{00000000-0005-0000-0000-00004F050000}"/>
    <cellStyle name="20% - Accent4 4 3 4" xfId="2418" xr:uid="{00000000-0005-0000-0000-000050050000}"/>
    <cellStyle name="20% - Accent4 4 3_Pricing" xfId="4381" xr:uid="{00000000-0005-0000-0000-000051050000}"/>
    <cellStyle name="20% - Accent4 4 4" xfId="782" xr:uid="{00000000-0005-0000-0000-000052050000}"/>
    <cellStyle name="20% - Accent4 4 4 2" xfId="2729" xr:uid="{00000000-0005-0000-0000-000053050000}"/>
    <cellStyle name="20% - Accent4 4 4_Pricing" xfId="4384" xr:uid="{00000000-0005-0000-0000-000054050000}"/>
    <cellStyle name="20% - Accent4 4 5" xfId="1410" xr:uid="{00000000-0005-0000-0000-000055050000}"/>
    <cellStyle name="20% - Accent4 4 5 2" xfId="3357" xr:uid="{00000000-0005-0000-0000-000056050000}"/>
    <cellStyle name="20% - Accent4 4 5_Pricing" xfId="4385" xr:uid="{00000000-0005-0000-0000-000057050000}"/>
    <cellStyle name="20% - Accent4 4 6" xfId="273" xr:uid="{00000000-0005-0000-0000-000058050000}"/>
    <cellStyle name="20% - Accent4 4 6 2" xfId="2220" xr:uid="{00000000-0005-0000-0000-000059050000}"/>
    <cellStyle name="20% - Accent4 4 6_Pricing" xfId="4386" xr:uid="{00000000-0005-0000-0000-00005A050000}"/>
    <cellStyle name="20% - Accent4 4 7" xfId="2114" xr:uid="{00000000-0005-0000-0000-00005B050000}"/>
    <cellStyle name="20% - Accent4 4_Pricing" xfId="4374" xr:uid="{00000000-0005-0000-0000-00005C050000}"/>
    <cellStyle name="20% - Accent4 5" xfId="296" xr:uid="{00000000-0005-0000-0000-00005D050000}"/>
    <cellStyle name="20% - Accent4 5 2" xfId="375" xr:uid="{00000000-0005-0000-0000-00005E050000}"/>
    <cellStyle name="20% - Accent4 5 2 2" xfId="649" xr:uid="{00000000-0005-0000-0000-00005F050000}"/>
    <cellStyle name="20% - Accent4 5 2 2 2" xfId="1276" xr:uid="{00000000-0005-0000-0000-000060050000}"/>
    <cellStyle name="20% - Accent4 5 2 2 2 2" xfId="3223" xr:uid="{00000000-0005-0000-0000-000061050000}"/>
    <cellStyle name="20% - Accent4 5 2 2 2_Pricing" xfId="4390" xr:uid="{00000000-0005-0000-0000-000062050000}"/>
    <cellStyle name="20% - Accent4 5 2 2 3" xfId="1904" xr:uid="{00000000-0005-0000-0000-000063050000}"/>
    <cellStyle name="20% - Accent4 5 2 2 3 2" xfId="3851" xr:uid="{00000000-0005-0000-0000-000064050000}"/>
    <cellStyle name="20% - Accent4 5 2 2 3_Pricing" xfId="4391" xr:uid="{00000000-0005-0000-0000-000065050000}"/>
    <cellStyle name="20% - Accent4 5 2 2 4" xfId="2596" xr:uid="{00000000-0005-0000-0000-000066050000}"/>
    <cellStyle name="20% - Accent4 5 2 2_Pricing" xfId="4389" xr:uid="{00000000-0005-0000-0000-000067050000}"/>
    <cellStyle name="20% - Accent4 5 2 3" xfId="962" xr:uid="{00000000-0005-0000-0000-000068050000}"/>
    <cellStyle name="20% - Accent4 5 2 3 2" xfId="2909" xr:uid="{00000000-0005-0000-0000-000069050000}"/>
    <cellStyle name="20% - Accent4 5 2 3_Pricing" xfId="4392" xr:uid="{00000000-0005-0000-0000-00006A050000}"/>
    <cellStyle name="20% - Accent4 5 2 4" xfId="1590" xr:uid="{00000000-0005-0000-0000-00006B050000}"/>
    <cellStyle name="20% - Accent4 5 2 4 2" xfId="3537" xr:uid="{00000000-0005-0000-0000-00006C050000}"/>
    <cellStyle name="20% - Accent4 5 2 4_Pricing" xfId="4393" xr:uid="{00000000-0005-0000-0000-00006D050000}"/>
    <cellStyle name="20% - Accent4 5 2 5" xfId="2322" xr:uid="{00000000-0005-0000-0000-00006E050000}"/>
    <cellStyle name="20% - Accent4 5 2_Pricing" xfId="4388" xr:uid="{00000000-0005-0000-0000-00006F050000}"/>
    <cellStyle name="20% - Accent4 5 3" xfId="506" xr:uid="{00000000-0005-0000-0000-000070050000}"/>
    <cellStyle name="20% - Accent4 5 3 2" xfId="1133" xr:uid="{00000000-0005-0000-0000-000071050000}"/>
    <cellStyle name="20% - Accent4 5 3 2 2" xfId="3080" xr:uid="{00000000-0005-0000-0000-000072050000}"/>
    <cellStyle name="20% - Accent4 5 3 2_Pricing" xfId="4395" xr:uid="{00000000-0005-0000-0000-000073050000}"/>
    <cellStyle name="20% - Accent4 5 3 3" xfId="1761" xr:uid="{00000000-0005-0000-0000-000074050000}"/>
    <cellStyle name="20% - Accent4 5 3 3 2" xfId="3708" xr:uid="{00000000-0005-0000-0000-000075050000}"/>
    <cellStyle name="20% - Accent4 5 3 3_Pricing" xfId="4396" xr:uid="{00000000-0005-0000-0000-000076050000}"/>
    <cellStyle name="20% - Accent4 5 3 4" xfId="2453" xr:uid="{00000000-0005-0000-0000-000077050000}"/>
    <cellStyle name="20% - Accent4 5 3_Pricing" xfId="4394" xr:uid="{00000000-0005-0000-0000-000078050000}"/>
    <cellStyle name="20% - Accent4 5 4" xfId="819" xr:uid="{00000000-0005-0000-0000-000079050000}"/>
    <cellStyle name="20% - Accent4 5 4 2" xfId="2766" xr:uid="{00000000-0005-0000-0000-00007A050000}"/>
    <cellStyle name="20% - Accent4 5 4_Pricing" xfId="4397" xr:uid="{00000000-0005-0000-0000-00007B050000}"/>
    <cellStyle name="20% - Accent4 5 5" xfId="1447" xr:uid="{00000000-0005-0000-0000-00007C050000}"/>
    <cellStyle name="20% - Accent4 5 5 2" xfId="3394" xr:uid="{00000000-0005-0000-0000-00007D050000}"/>
    <cellStyle name="20% - Accent4 5 5_Pricing" xfId="4398" xr:uid="{00000000-0005-0000-0000-00007E050000}"/>
    <cellStyle name="20% - Accent4 5 6" xfId="2243" xr:uid="{00000000-0005-0000-0000-00007F050000}"/>
    <cellStyle name="20% - Accent4 5_Pricing" xfId="4387" xr:uid="{00000000-0005-0000-0000-000080050000}"/>
    <cellStyle name="20% - Accent4 6" xfId="330" xr:uid="{00000000-0005-0000-0000-000081050000}"/>
    <cellStyle name="20% - Accent4 6 2" xfId="562" xr:uid="{00000000-0005-0000-0000-000082050000}"/>
    <cellStyle name="20% - Accent4 6 2 2" xfId="1189" xr:uid="{00000000-0005-0000-0000-000083050000}"/>
    <cellStyle name="20% - Accent4 6 2 2 2" xfId="3136" xr:uid="{00000000-0005-0000-0000-000084050000}"/>
    <cellStyle name="20% - Accent4 6 2 2_Pricing" xfId="4401" xr:uid="{00000000-0005-0000-0000-000085050000}"/>
    <cellStyle name="20% - Accent4 6 2 3" xfId="1817" xr:uid="{00000000-0005-0000-0000-000086050000}"/>
    <cellStyle name="20% - Accent4 6 2 3 2" xfId="3764" xr:uid="{00000000-0005-0000-0000-000087050000}"/>
    <cellStyle name="20% - Accent4 6 2 3_Pricing" xfId="4402" xr:uid="{00000000-0005-0000-0000-000088050000}"/>
    <cellStyle name="20% - Accent4 6 2 4" xfId="2509" xr:uid="{00000000-0005-0000-0000-000089050000}"/>
    <cellStyle name="20% - Accent4 6 2_Pricing" xfId="4400" xr:uid="{00000000-0005-0000-0000-00008A050000}"/>
    <cellStyle name="20% - Accent4 6 3" xfId="875" xr:uid="{00000000-0005-0000-0000-00008B050000}"/>
    <cellStyle name="20% - Accent4 6 3 2" xfId="2822" xr:uid="{00000000-0005-0000-0000-00008C050000}"/>
    <cellStyle name="20% - Accent4 6 3_Pricing" xfId="4403" xr:uid="{00000000-0005-0000-0000-00008D050000}"/>
    <cellStyle name="20% - Accent4 6 4" xfId="1503" xr:uid="{00000000-0005-0000-0000-00008E050000}"/>
    <cellStyle name="20% - Accent4 6 4 2" xfId="3450" xr:uid="{00000000-0005-0000-0000-00008F050000}"/>
    <cellStyle name="20% - Accent4 6 4_Pricing" xfId="4404" xr:uid="{00000000-0005-0000-0000-000090050000}"/>
    <cellStyle name="20% - Accent4 6 5" xfId="2277" xr:uid="{00000000-0005-0000-0000-000091050000}"/>
    <cellStyle name="20% - Accent4 6_Pricing" xfId="4399" xr:uid="{00000000-0005-0000-0000-000092050000}"/>
    <cellStyle name="20% - Accent4 7" xfId="260" xr:uid="{00000000-0005-0000-0000-000093050000}"/>
    <cellStyle name="20% - Accent4 7 2" xfId="429" xr:uid="{00000000-0005-0000-0000-000094050000}"/>
    <cellStyle name="20% - Accent4 7 2 2" xfId="1051" xr:uid="{00000000-0005-0000-0000-000095050000}"/>
    <cellStyle name="20% - Accent4 7 2 2 2" xfId="2998" xr:uid="{00000000-0005-0000-0000-000096050000}"/>
    <cellStyle name="20% - Accent4 7 2 2_Pricing" xfId="4407" xr:uid="{00000000-0005-0000-0000-000097050000}"/>
    <cellStyle name="20% - Accent4 7 2 3" xfId="1679" xr:uid="{00000000-0005-0000-0000-000098050000}"/>
    <cellStyle name="20% - Accent4 7 2 3 2" xfId="3626" xr:uid="{00000000-0005-0000-0000-000099050000}"/>
    <cellStyle name="20% - Accent4 7 2 3_Pricing" xfId="4408" xr:uid="{00000000-0005-0000-0000-00009A050000}"/>
    <cellStyle name="20% - Accent4 7 2 4" xfId="2376" xr:uid="{00000000-0005-0000-0000-00009B050000}"/>
    <cellStyle name="20% - Accent4 7 2_Pricing" xfId="4406" xr:uid="{00000000-0005-0000-0000-00009C050000}"/>
    <cellStyle name="20% - Accent4 7 3" xfId="738" xr:uid="{00000000-0005-0000-0000-00009D050000}"/>
    <cellStyle name="20% - Accent4 7 3 2" xfId="2685" xr:uid="{00000000-0005-0000-0000-00009E050000}"/>
    <cellStyle name="20% - Accent4 7 3_Pricing" xfId="4409" xr:uid="{00000000-0005-0000-0000-00009F050000}"/>
    <cellStyle name="20% - Accent4 7 4" xfId="1365" xr:uid="{00000000-0005-0000-0000-0000A0050000}"/>
    <cellStyle name="20% - Accent4 7 4 2" xfId="3312" xr:uid="{00000000-0005-0000-0000-0000A1050000}"/>
    <cellStyle name="20% - Accent4 7 4_Pricing" xfId="4410" xr:uid="{00000000-0005-0000-0000-0000A2050000}"/>
    <cellStyle name="20% - Accent4 7 5" xfId="2207" xr:uid="{00000000-0005-0000-0000-0000A3050000}"/>
    <cellStyle name="20% - Accent4 7_Pricing" xfId="4405" xr:uid="{00000000-0005-0000-0000-0000A4050000}"/>
    <cellStyle name="20% - Accent4 8" xfId="413" xr:uid="{00000000-0005-0000-0000-0000A5050000}"/>
    <cellStyle name="20% - Accent4 8 2" xfId="721" xr:uid="{00000000-0005-0000-0000-0000A6050000}"/>
    <cellStyle name="20% - Accent4 8 2 2" xfId="1348" xr:uid="{00000000-0005-0000-0000-0000A7050000}"/>
    <cellStyle name="20% - Accent4 8 2 2 2" xfId="3295" xr:uid="{00000000-0005-0000-0000-0000A8050000}"/>
    <cellStyle name="20% - Accent4 8 2 2_Pricing" xfId="4413" xr:uid="{00000000-0005-0000-0000-0000A9050000}"/>
    <cellStyle name="20% - Accent4 8 2 3" xfId="1976" xr:uid="{00000000-0005-0000-0000-0000AA050000}"/>
    <cellStyle name="20% - Accent4 8 2 3 2" xfId="3923" xr:uid="{00000000-0005-0000-0000-0000AB050000}"/>
    <cellStyle name="20% - Accent4 8 2 3_Pricing" xfId="4414" xr:uid="{00000000-0005-0000-0000-0000AC050000}"/>
    <cellStyle name="20% - Accent4 8 2 4" xfId="2668" xr:uid="{00000000-0005-0000-0000-0000AD050000}"/>
    <cellStyle name="20% - Accent4 8 2_Pricing" xfId="4412" xr:uid="{00000000-0005-0000-0000-0000AE050000}"/>
    <cellStyle name="20% - Accent4 8 3" xfId="1034" xr:uid="{00000000-0005-0000-0000-0000AF050000}"/>
    <cellStyle name="20% - Accent4 8 3 2" xfId="2981" xr:uid="{00000000-0005-0000-0000-0000B0050000}"/>
    <cellStyle name="20% - Accent4 8 3_Pricing" xfId="4415" xr:uid="{00000000-0005-0000-0000-0000B1050000}"/>
    <cellStyle name="20% - Accent4 8 4" xfId="1662" xr:uid="{00000000-0005-0000-0000-0000B2050000}"/>
    <cellStyle name="20% - Accent4 8 4 2" xfId="3609" xr:uid="{00000000-0005-0000-0000-0000B3050000}"/>
    <cellStyle name="20% - Accent4 8 4_Pricing" xfId="4416" xr:uid="{00000000-0005-0000-0000-0000B4050000}"/>
    <cellStyle name="20% - Accent4 8 5" xfId="2360" xr:uid="{00000000-0005-0000-0000-0000B5050000}"/>
    <cellStyle name="20% - Accent4 8_Pricing" xfId="4411" xr:uid="{00000000-0005-0000-0000-0000B6050000}"/>
    <cellStyle name="20% - Accent4 9" xfId="705" xr:uid="{00000000-0005-0000-0000-0000B7050000}"/>
    <cellStyle name="20% - Accent4 9 2" xfId="1332" xr:uid="{00000000-0005-0000-0000-0000B8050000}"/>
    <cellStyle name="20% - Accent4 9 2 2" xfId="3279" xr:uid="{00000000-0005-0000-0000-0000B9050000}"/>
    <cellStyle name="20% - Accent4 9 2_Pricing" xfId="4418" xr:uid="{00000000-0005-0000-0000-0000BA050000}"/>
    <cellStyle name="20% - Accent4 9 3" xfId="1960" xr:uid="{00000000-0005-0000-0000-0000BB050000}"/>
    <cellStyle name="20% - Accent4 9 3 2" xfId="3907" xr:uid="{00000000-0005-0000-0000-0000BC050000}"/>
    <cellStyle name="20% - Accent4 9 3_Pricing" xfId="4419" xr:uid="{00000000-0005-0000-0000-0000BD050000}"/>
    <cellStyle name="20% - Accent4 9 4" xfId="2652" xr:uid="{00000000-0005-0000-0000-0000BE050000}"/>
    <cellStyle name="20% - Accent4 9_Pricing" xfId="4417" xr:uid="{00000000-0005-0000-0000-0000BF050000}"/>
    <cellStyle name="20% - Accent5" xfId="114" builtinId="46" customBuiltin="1"/>
    <cellStyle name="20% - Accent5 10" xfId="1020" xr:uid="{00000000-0005-0000-0000-0000C1050000}"/>
    <cellStyle name="20% - Accent5 10 2" xfId="2967" xr:uid="{00000000-0005-0000-0000-0000C2050000}"/>
    <cellStyle name="20% - Accent5 10_Pricing" xfId="4420" xr:uid="{00000000-0005-0000-0000-0000C3050000}"/>
    <cellStyle name="20% - Accent5 11" xfId="1648" xr:uid="{00000000-0005-0000-0000-0000C4050000}"/>
    <cellStyle name="20% - Accent5 11 2" xfId="3595" xr:uid="{00000000-0005-0000-0000-0000C5050000}"/>
    <cellStyle name="20% - Accent5 11_Pricing" xfId="4421" xr:uid="{00000000-0005-0000-0000-0000C6050000}"/>
    <cellStyle name="20% - Accent5 12" xfId="2066" xr:uid="{00000000-0005-0000-0000-0000C7050000}"/>
    <cellStyle name="20% - Accent5 2" xfId="13" xr:uid="{00000000-0005-0000-0000-0000C8050000}"/>
    <cellStyle name="20% - Accent5 2 2" xfId="57" xr:uid="{00000000-0005-0000-0000-0000C9050000}"/>
    <cellStyle name="20% - Accent5 2 2 2" xfId="197" xr:uid="{00000000-0005-0000-0000-0000CA050000}"/>
    <cellStyle name="20% - Accent5 2 2 2 2" xfId="652" xr:uid="{00000000-0005-0000-0000-0000CB050000}"/>
    <cellStyle name="20% - Accent5 2 2 2 2 2" xfId="1279" xr:uid="{00000000-0005-0000-0000-0000CC050000}"/>
    <cellStyle name="20% - Accent5 2 2 2 2 2 2" xfId="3226" xr:uid="{00000000-0005-0000-0000-0000CD050000}"/>
    <cellStyle name="20% - Accent5 2 2 2 2 2_Pricing" xfId="4426" xr:uid="{00000000-0005-0000-0000-0000CE050000}"/>
    <cellStyle name="20% - Accent5 2 2 2 2 3" xfId="1907" xr:uid="{00000000-0005-0000-0000-0000CF050000}"/>
    <cellStyle name="20% - Accent5 2 2 2 2 3 2" xfId="3854" xr:uid="{00000000-0005-0000-0000-0000D0050000}"/>
    <cellStyle name="20% - Accent5 2 2 2 2 3_Pricing" xfId="4427" xr:uid="{00000000-0005-0000-0000-0000D1050000}"/>
    <cellStyle name="20% - Accent5 2 2 2 2 4" xfId="2599" xr:uid="{00000000-0005-0000-0000-0000D2050000}"/>
    <cellStyle name="20% - Accent5 2 2 2 2_Pricing" xfId="4425" xr:uid="{00000000-0005-0000-0000-0000D3050000}"/>
    <cellStyle name="20% - Accent5 2 2 2 3" xfId="965" xr:uid="{00000000-0005-0000-0000-0000D4050000}"/>
    <cellStyle name="20% - Accent5 2 2 2 3 2" xfId="2912" xr:uid="{00000000-0005-0000-0000-0000D5050000}"/>
    <cellStyle name="20% - Accent5 2 2 2 3_Pricing" xfId="4428" xr:uid="{00000000-0005-0000-0000-0000D6050000}"/>
    <cellStyle name="20% - Accent5 2 2 2 4" xfId="1593" xr:uid="{00000000-0005-0000-0000-0000D7050000}"/>
    <cellStyle name="20% - Accent5 2 2 2 4 2" xfId="3540" xr:uid="{00000000-0005-0000-0000-0000D8050000}"/>
    <cellStyle name="20% - Accent5 2 2 2 4_Pricing" xfId="4429" xr:uid="{00000000-0005-0000-0000-0000D9050000}"/>
    <cellStyle name="20% - Accent5 2 2 2 5" xfId="2144" xr:uid="{00000000-0005-0000-0000-0000DA050000}"/>
    <cellStyle name="20% - Accent5 2 2 2_Pricing" xfId="4424" xr:uid="{00000000-0005-0000-0000-0000DB050000}"/>
    <cellStyle name="20% - Accent5 2 2 3" xfId="509" xr:uid="{00000000-0005-0000-0000-0000DC050000}"/>
    <cellStyle name="20% - Accent5 2 2 3 2" xfId="1136" xr:uid="{00000000-0005-0000-0000-0000DD050000}"/>
    <cellStyle name="20% - Accent5 2 2 3 2 2" xfId="3083" xr:uid="{00000000-0005-0000-0000-0000DE050000}"/>
    <cellStyle name="20% - Accent5 2 2 3 2_Pricing" xfId="4431" xr:uid="{00000000-0005-0000-0000-0000DF050000}"/>
    <cellStyle name="20% - Accent5 2 2 3 3" xfId="1764" xr:uid="{00000000-0005-0000-0000-0000E0050000}"/>
    <cellStyle name="20% - Accent5 2 2 3 3 2" xfId="3711" xr:uid="{00000000-0005-0000-0000-0000E1050000}"/>
    <cellStyle name="20% - Accent5 2 2 3 3_Pricing" xfId="4432" xr:uid="{00000000-0005-0000-0000-0000E2050000}"/>
    <cellStyle name="20% - Accent5 2 2 3 4" xfId="2456" xr:uid="{00000000-0005-0000-0000-0000E3050000}"/>
    <cellStyle name="20% - Accent5 2 2 3_Pricing" xfId="4430" xr:uid="{00000000-0005-0000-0000-0000E4050000}"/>
    <cellStyle name="20% - Accent5 2 2 4" xfId="822" xr:uid="{00000000-0005-0000-0000-0000E5050000}"/>
    <cellStyle name="20% - Accent5 2 2 4 2" xfId="2769" xr:uid="{00000000-0005-0000-0000-0000E6050000}"/>
    <cellStyle name="20% - Accent5 2 2 4_Pricing" xfId="4433" xr:uid="{00000000-0005-0000-0000-0000E7050000}"/>
    <cellStyle name="20% - Accent5 2 2 5" xfId="1450" xr:uid="{00000000-0005-0000-0000-0000E8050000}"/>
    <cellStyle name="20% - Accent5 2 2 5 2" xfId="3397" xr:uid="{00000000-0005-0000-0000-0000E9050000}"/>
    <cellStyle name="20% - Accent5 2 2 5_Pricing" xfId="4434" xr:uid="{00000000-0005-0000-0000-0000EA050000}"/>
    <cellStyle name="20% - Accent5 2 2 6" xfId="2034" xr:uid="{00000000-0005-0000-0000-0000EB050000}"/>
    <cellStyle name="20% - Accent5 2 2_Pricing" xfId="4423" xr:uid="{00000000-0005-0000-0000-0000EC050000}"/>
    <cellStyle name="20% - Accent5 2 3" xfId="135" xr:uid="{00000000-0005-0000-0000-0000ED050000}"/>
    <cellStyle name="20% - Accent5 2 3 2" xfId="380" xr:uid="{00000000-0005-0000-0000-0000EE050000}"/>
    <cellStyle name="20% - Accent5 2 3 2 2" xfId="656" xr:uid="{00000000-0005-0000-0000-0000EF050000}"/>
    <cellStyle name="20% - Accent5 2 3 2 2 2" xfId="1283" xr:uid="{00000000-0005-0000-0000-0000F0050000}"/>
    <cellStyle name="20% - Accent5 2 3 2 2 2 2" xfId="3230" xr:uid="{00000000-0005-0000-0000-0000F1050000}"/>
    <cellStyle name="20% - Accent5 2 3 2 2 2_Pricing" xfId="4438" xr:uid="{00000000-0005-0000-0000-0000F2050000}"/>
    <cellStyle name="20% - Accent5 2 3 2 2 3" xfId="1911" xr:uid="{00000000-0005-0000-0000-0000F3050000}"/>
    <cellStyle name="20% - Accent5 2 3 2 2 3 2" xfId="3858" xr:uid="{00000000-0005-0000-0000-0000F4050000}"/>
    <cellStyle name="20% - Accent5 2 3 2 2 3_Pricing" xfId="4439" xr:uid="{00000000-0005-0000-0000-0000F5050000}"/>
    <cellStyle name="20% - Accent5 2 3 2 2 4" xfId="2603" xr:uid="{00000000-0005-0000-0000-0000F6050000}"/>
    <cellStyle name="20% - Accent5 2 3 2 2_Pricing" xfId="4437" xr:uid="{00000000-0005-0000-0000-0000F7050000}"/>
    <cellStyle name="20% - Accent5 2 3 2 3" xfId="969" xr:uid="{00000000-0005-0000-0000-0000F8050000}"/>
    <cellStyle name="20% - Accent5 2 3 2 3 2" xfId="2916" xr:uid="{00000000-0005-0000-0000-0000F9050000}"/>
    <cellStyle name="20% - Accent5 2 3 2 3_Pricing" xfId="4440" xr:uid="{00000000-0005-0000-0000-0000FA050000}"/>
    <cellStyle name="20% - Accent5 2 3 2 4" xfId="1597" xr:uid="{00000000-0005-0000-0000-0000FB050000}"/>
    <cellStyle name="20% - Accent5 2 3 2 4 2" xfId="3544" xr:uid="{00000000-0005-0000-0000-0000FC050000}"/>
    <cellStyle name="20% - Accent5 2 3 2 4_Pricing" xfId="4441" xr:uid="{00000000-0005-0000-0000-0000FD050000}"/>
    <cellStyle name="20% - Accent5 2 3 2 5" xfId="2327" xr:uid="{00000000-0005-0000-0000-0000FE050000}"/>
    <cellStyle name="20% - Accent5 2 3 2_Pricing" xfId="4436" xr:uid="{00000000-0005-0000-0000-0000FF050000}"/>
    <cellStyle name="20% - Accent5 2 3 3" xfId="513" xr:uid="{00000000-0005-0000-0000-000000060000}"/>
    <cellStyle name="20% - Accent5 2 3 3 2" xfId="1140" xr:uid="{00000000-0005-0000-0000-000001060000}"/>
    <cellStyle name="20% - Accent5 2 3 3 2 2" xfId="3087" xr:uid="{00000000-0005-0000-0000-000002060000}"/>
    <cellStyle name="20% - Accent5 2 3 3 2_Pricing" xfId="4443" xr:uid="{00000000-0005-0000-0000-000003060000}"/>
    <cellStyle name="20% - Accent5 2 3 3 3" xfId="1768" xr:uid="{00000000-0005-0000-0000-000004060000}"/>
    <cellStyle name="20% - Accent5 2 3 3 3 2" xfId="3715" xr:uid="{00000000-0005-0000-0000-000005060000}"/>
    <cellStyle name="20% - Accent5 2 3 3 3_Pricing" xfId="4444" xr:uid="{00000000-0005-0000-0000-000006060000}"/>
    <cellStyle name="20% - Accent5 2 3 3 4" xfId="2460" xr:uid="{00000000-0005-0000-0000-000007060000}"/>
    <cellStyle name="20% - Accent5 2 3 3_Pricing" xfId="4442" xr:uid="{00000000-0005-0000-0000-000008060000}"/>
    <cellStyle name="20% - Accent5 2 3 4" xfId="826" xr:uid="{00000000-0005-0000-0000-000009060000}"/>
    <cellStyle name="20% - Accent5 2 3 4 2" xfId="2773" xr:uid="{00000000-0005-0000-0000-00000A060000}"/>
    <cellStyle name="20% - Accent5 2 3 4_Pricing" xfId="4445" xr:uid="{00000000-0005-0000-0000-00000B060000}"/>
    <cellStyle name="20% - Accent5 2 3 5" xfId="1454" xr:uid="{00000000-0005-0000-0000-00000C060000}"/>
    <cellStyle name="20% - Accent5 2 3 5 2" xfId="3401" xr:uid="{00000000-0005-0000-0000-00000D060000}"/>
    <cellStyle name="20% - Accent5 2 3 5_Pricing" xfId="4446" xr:uid="{00000000-0005-0000-0000-00000E060000}"/>
    <cellStyle name="20% - Accent5 2 3 6" xfId="301" xr:uid="{00000000-0005-0000-0000-00000F060000}"/>
    <cellStyle name="20% - Accent5 2 3 6 2" xfId="2248" xr:uid="{00000000-0005-0000-0000-000010060000}"/>
    <cellStyle name="20% - Accent5 2 3 6_Pricing" xfId="4447" xr:uid="{00000000-0005-0000-0000-000011060000}"/>
    <cellStyle name="20% - Accent5 2 3 7" xfId="2084" xr:uid="{00000000-0005-0000-0000-000012060000}"/>
    <cellStyle name="20% - Accent5 2 3_Pricing" xfId="4435" xr:uid="{00000000-0005-0000-0000-000013060000}"/>
    <cellStyle name="20% - Accent5 2 4" xfId="196" xr:uid="{00000000-0005-0000-0000-000014060000}"/>
    <cellStyle name="20% - Accent5 2 4 2" xfId="582" xr:uid="{00000000-0005-0000-0000-000015060000}"/>
    <cellStyle name="20% - Accent5 2 4 2 2" xfId="1209" xr:uid="{00000000-0005-0000-0000-000016060000}"/>
    <cellStyle name="20% - Accent5 2 4 2 2 2" xfId="3156" xr:uid="{00000000-0005-0000-0000-000017060000}"/>
    <cellStyle name="20% - Accent5 2 4 2 2_Pricing" xfId="4450" xr:uid="{00000000-0005-0000-0000-000018060000}"/>
    <cellStyle name="20% - Accent5 2 4 2 3" xfId="1837" xr:uid="{00000000-0005-0000-0000-000019060000}"/>
    <cellStyle name="20% - Accent5 2 4 2 3 2" xfId="3784" xr:uid="{00000000-0005-0000-0000-00001A060000}"/>
    <cellStyle name="20% - Accent5 2 4 2 3_Pricing" xfId="4451" xr:uid="{00000000-0005-0000-0000-00001B060000}"/>
    <cellStyle name="20% - Accent5 2 4 2 4" xfId="2529" xr:uid="{00000000-0005-0000-0000-00001C060000}"/>
    <cellStyle name="20% - Accent5 2 4 2_Pricing" xfId="4449" xr:uid="{00000000-0005-0000-0000-00001D060000}"/>
    <cellStyle name="20% - Accent5 2 4 3" xfId="895" xr:uid="{00000000-0005-0000-0000-00001E060000}"/>
    <cellStyle name="20% - Accent5 2 4 3 2" xfId="2842" xr:uid="{00000000-0005-0000-0000-00001F060000}"/>
    <cellStyle name="20% - Accent5 2 4 3_Pricing" xfId="4452" xr:uid="{00000000-0005-0000-0000-000020060000}"/>
    <cellStyle name="20% - Accent5 2 4 4" xfId="1523" xr:uid="{00000000-0005-0000-0000-000021060000}"/>
    <cellStyle name="20% - Accent5 2 4 4 2" xfId="3470" xr:uid="{00000000-0005-0000-0000-000022060000}"/>
    <cellStyle name="20% - Accent5 2 4 4_Pricing" xfId="4453" xr:uid="{00000000-0005-0000-0000-000023060000}"/>
    <cellStyle name="20% - Accent5 2 4 5" xfId="2143" xr:uid="{00000000-0005-0000-0000-000024060000}"/>
    <cellStyle name="20% - Accent5 2 4_Pricing" xfId="4448" xr:uid="{00000000-0005-0000-0000-000025060000}"/>
    <cellStyle name="20% - Accent5 2 5" xfId="445" xr:uid="{00000000-0005-0000-0000-000026060000}"/>
    <cellStyle name="20% - Accent5 2 5 2" xfId="1069" xr:uid="{00000000-0005-0000-0000-000027060000}"/>
    <cellStyle name="20% - Accent5 2 5 2 2" xfId="3016" xr:uid="{00000000-0005-0000-0000-000028060000}"/>
    <cellStyle name="20% - Accent5 2 5 2_Pricing" xfId="4455" xr:uid="{00000000-0005-0000-0000-000029060000}"/>
    <cellStyle name="20% - Accent5 2 5 3" xfId="1697" xr:uid="{00000000-0005-0000-0000-00002A060000}"/>
    <cellStyle name="20% - Accent5 2 5 3 2" xfId="3644" xr:uid="{00000000-0005-0000-0000-00002B060000}"/>
    <cellStyle name="20% - Accent5 2 5 3_Pricing" xfId="4456" xr:uid="{00000000-0005-0000-0000-00002C060000}"/>
    <cellStyle name="20% - Accent5 2 5 4" xfId="2392" xr:uid="{00000000-0005-0000-0000-00002D060000}"/>
    <cellStyle name="20% - Accent5 2 5_Pricing" xfId="4454" xr:uid="{00000000-0005-0000-0000-00002E060000}"/>
    <cellStyle name="20% - Accent5 2 6" xfId="755" xr:uid="{00000000-0005-0000-0000-00002F060000}"/>
    <cellStyle name="20% - Accent5 2 6 2" xfId="2702" xr:uid="{00000000-0005-0000-0000-000030060000}"/>
    <cellStyle name="20% - Accent5 2 6_Pricing" xfId="4457" xr:uid="{00000000-0005-0000-0000-000031060000}"/>
    <cellStyle name="20% - Accent5 2 7" xfId="1383" xr:uid="{00000000-0005-0000-0000-000032060000}"/>
    <cellStyle name="20% - Accent5 2 7 2" xfId="3330" xr:uid="{00000000-0005-0000-0000-000033060000}"/>
    <cellStyle name="20% - Accent5 2 7_Pricing" xfId="4458" xr:uid="{00000000-0005-0000-0000-000034060000}"/>
    <cellStyle name="20% - Accent5 2 8" xfId="1998" xr:uid="{00000000-0005-0000-0000-000035060000}"/>
    <cellStyle name="20% - Accent5 2_Pricing" xfId="4422" xr:uid="{00000000-0005-0000-0000-000036060000}"/>
    <cellStyle name="20% - Accent5 3" xfId="14" xr:uid="{00000000-0005-0000-0000-000037060000}"/>
    <cellStyle name="20% - Accent5 3 2" xfId="58" xr:uid="{00000000-0005-0000-0000-000038060000}"/>
    <cellStyle name="20% - Accent5 3 2 2" xfId="199" xr:uid="{00000000-0005-0000-0000-000039060000}"/>
    <cellStyle name="20% - Accent5 3 2 2 2" xfId="644" xr:uid="{00000000-0005-0000-0000-00003A060000}"/>
    <cellStyle name="20% - Accent5 3 2 2 2 2" xfId="1271" xr:uid="{00000000-0005-0000-0000-00003B060000}"/>
    <cellStyle name="20% - Accent5 3 2 2 2 2 2" xfId="3218" xr:uid="{00000000-0005-0000-0000-00003C060000}"/>
    <cellStyle name="20% - Accent5 3 2 2 2 2_Pricing" xfId="4463" xr:uid="{00000000-0005-0000-0000-00003D060000}"/>
    <cellStyle name="20% - Accent5 3 2 2 2 3" xfId="1899" xr:uid="{00000000-0005-0000-0000-00003E060000}"/>
    <cellStyle name="20% - Accent5 3 2 2 2 3 2" xfId="3846" xr:uid="{00000000-0005-0000-0000-00003F060000}"/>
    <cellStyle name="20% - Accent5 3 2 2 2 3_Pricing" xfId="4464" xr:uid="{00000000-0005-0000-0000-000040060000}"/>
    <cellStyle name="20% - Accent5 3 2 2 2 4" xfId="2591" xr:uid="{00000000-0005-0000-0000-000041060000}"/>
    <cellStyle name="20% - Accent5 3 2 2 2_Pricing" xfId="4462" xr:uid="{00000000-0005-0000-0000-000042060000}"/>
    <cellStyle name="20% - Accent5 3 2 2 3" xfId="957" xr:uid="{00000000-0005-0000-0000-000043060000}"/>
    <cellStyle name="20% - Accent5 3 2 2 3 2" xfId="2904" xr:uid="{00000000-0005-0000-0000-000044060000}"/>
    <cellStyle name="20% - Accent5 3 2 2 3_Pricing" xfId="4465" xr:uid="{00000000-0005-0000-0000-000045060000}"/>
    <cellStyle name="20% - Accent5 3 2 2 4" xfId="1585" xr:uid="{00000000-0005-0000-0000-000046060000}"/>
    <cellStyle name="20% - Accent5 3 2 2 4 2" xfId="3532" xr:uid="{00000000-0005-0000-0000-000047060000}"/>
    <cellStyle name="20% - Accent5 3 2 2 4_Pricing" xfId="4466" xr:uid="{00000000-0005-0000-0000-000048060000}"/>
    <cellStyle name="20% - Accent5 3 2 2 5" xfId="2146" xr:uid="{00000000-0005-0000-0000-000049060000}"/>
    <cellStyle name="20% - Accent5 3 2 2_Pricing" xfId="4461" xr:uid="{00000000-0005-0000-0000-00004A060000}"/>
    <cellStyle name="20% - Accent5 3 2 3" xfId="501" xr:uid="{00000000-0005-0000-0000-00004B060000}"/>
    <cellStyle name="20% - Accent5 3 2 3 2" xfId="1128" xr:uid="{00000000-0005-0000-0000-00004C060000}"/>
    <cellStyle name="20% - Accent5 3 2 3 2 2" xfId="3075" xr:uid="{00000000-0005-0000-0000-00004D060000}"/>
    <cellStyle name="20% - Accent5 3 2 3 2_Pricing" xfId="4468" xr:uid="{00000000-0005-0000-0000-00004E060000}"/>
    <cellStyle name="20% - Accent5 3 2 3 3" xfId="1756" xr:uid="{00000000-0005-0000-0000-00004F060000}"/>
    <cellStyle name="20% - Accent5 3 2 3 3 2" xfId="3703" xr:uid="{00000000-0005-0000-0000-000050060000}"/>
    <cellStyle name="20% - Accent5 3 2 3 3_Pricing" xfId="4469" xr:uid="{00000000-0005-0000-0000-000051060000}"/>
    <cellStyle name="20% - Accent5 3 2 3 4" xfId="2448" xr:uid="{00000000-0005-0000-0000-000052060000}"/>
    <cellStyle name="20% - Accent5 3 2 3_Pricing" xfId="4467" xr:uid="{00000000-0005-0000-0000-000053060000}"/>
    <cellStyle name="20% - Accent5 3 2 4" xfId="814" xr:uid="{00000000-0005-0000-0000-000054060000}"/>
    <cellStyle name="20% - Accent5 3 2 4 2" xfId="2761" xr:uid="{00000000-0005-0000-0000-000055060000}"/>
    <cellStyle name="20% - Accent5 3 2 4_Pricing" xfId="4470" xr:uid="{00000000-0005-0000-0000-000056060000}"/>
    <cellStyle name="20% - Accent5 3 2 5" xfId="1442" xr:uid="{00000000-0005-0000-0000-000057060000}"/>
    <cellStyle name="20% - Accent5 3 2 5 2" xfId="3389" xr:uid="{00000000-0005-0000-0000-000058060000}"/>
    <cellStyle name="20% - Accent5 3 2 5_Pricing" xfId="4471" xr:uid="{00000000-0005-0000-0000-000059060000}"/>
    <cellStyle name="20% - Accent5 3 2 6" xfId="2035" xr:uid="{00000000-0005-0000-0000-00005A060000}"/>
    <cellStyle name="20% - Accent5 3 2_Pricing" xfId="4460" xr:uid="{00000000-0005-0000-0000-00005B060000}"/>
    <cellStyle name="20% - Accent5 3 3" xfId="153" xr:uid="{00000000-0005-0000-0000-00005C060000}"/>
    <cellStyle name="20% - Accent5 3 3 2" xfId="374" xr:uid="{00000000-0005-0000-0000-00005D060000}"/>
    <cellStyle name="20% - Accent5 3 3 2 2" xfId="648" xr:uid="{00000000-0005-0000-0000-00005E060000}"/>
    <cellStyle name="20% - Accent5 3 3 2 2 2" xfId="1275" xr:uid="{00000000-0005-0000-0000-00005F060000}"/>
    <cellStyle name="20% - Accent5 3 3 2 2 2 2" xfId="3222" xr:uid="{00000000-0005-0000-0000-000060060000}"/>
    <cellStyle name="20% - Accent5 3 3 2 2 2_Pricing" xfId="4475" xr:uid="{00000000-0005-0000-0000-000061060000}"/>
    <cellStyle name="20% - Accent5 3 3 2 2 3" xfId="1903" xr:uid="{00000000-0005-0000-0000-000062060000}"/>
    <cellStyle name="20% - Accent5 3 3 2 2 3 2" xfId="3850" xr:uid="{00000000-0005-0000-0000-000063060000}"/>
    <cellStyle name="20% - Accent5 3 3 2 2 3_Pricing" xfId="4476" xr:uid="{00000000-0005-0000-0000-000064060000}"/>
    <cellStyle name="20% - Accent5 3 3 2 2 4" xfId="2595" xr:uid="{00000000-0005-0000-0000-000065060000}"/>
    <cellStyle name="20% - Accent5 3 3 2 2_Pricing" xfId="4474" xr:uid="{00000000-0005-0000-0000-000066060000}"/>
    <cellStyle name="20% - Accent5 3 3 2 3" xfId="961" xr:uid="{00000000-0005-0000-0000-000067060000}"/>
    <cellStyle name="20% - Accent5 3 3 2 3 2" xfId="2908" xr:uid="{00000000-0005-0000-0000-000068060000}"/>
    <cellStyle name="20% - Accent5 3 3 2 3_Pricing" xfId="4477" xr:uid="{00000000-0005-0000-0000-000069060000}"/>
    <cellStyle name="20% - Accent5 3 3 2 4" xfId="1589" xr:uid="{00000000-0005-0000-0000-00006A060000}"/>
    <cellStyle name="20% - Accent5 3 3 2 4 2" xfId="3536" xr:uid="{00000000-0005-0000-0000-00006B060000}"/>
    <cellStyle name="20% - Accent5 3 3 2 4_Pricing" xfId="4478" xr:uid="{00000000-0005-0000-0000-00006C060000}"/>
    <cellStyle name="20% - Accent5 3 3 2 5" xfId="2321" xr:uid="{00000000-0005-0000-0000-00006D060000}"/>
    <cellStyle name="20% - Accent5 3 3 2_Pricing" xfId="4473" xr:uid="{00000000-0005-0000-0000-00006E060000}"/>
    <cellStyle name="20% - Accent5 3 3 3" xfId="505" xr:uid="{00000000-0005-0000-0000-00006F060000}"/>
    <cellStyle name="20% - Accent5 3 3 3 2" xfId="1132" xr:uid="{00000000-0005-0000-0000-000070060000}"/>
    <cellStyle name="20% - Accent5 3 3 3 2 2" xfId="3079" xr:uid="{00000000-0005-0000-0000-000071060000}"/>
    <cellStyle name="20% - Accent5 3 3 3 2_Pricing" xfId="4480" xr:uid="{00000000-0005-0000-0000-000072060000}"/>
    <cellStyle name="20% - Accent5 3 3 3 3" xfId="1760" xr:uid="{00000000-0005-0000-0000-000073060000}"/>
    <cellStyle name="20% - Accent5 3 3 3 3 2" xfId="3707" xr:uid="{00000000-0005-0000-0000-000074060000}"/>
    <cellStyle name="20% - Accent5 3 3 3 3_Pricing" xfId="4481" xr:uid="{00000000-0005-0000-0000-000075060000}"/>
    <cellStyle name="20% - Accent5 3 3 3 4" xfId="2452" xr:uid="{00000000-0005-0000-0000-000076060000}"/>
    <cellStyle name="20% - Accent5 3 3 3_Pricing" xfId="4479" xr:uid="{00000000-0005-0000-0000-000077060000}"/>
    <cellStyle name="20% - Accent5 3 3 4" xfId="818" xr:uid="{00000000-0005-0000-0000-000078060000}"/>
    <cellStyle name="20% - Accent5 3 3 4 2" xfId="2765" xr:uid="{00000000-0005-0000-0000-000079060000}"/>
    <cellStyle name="20% - Accent5 3 3 4_Pricing" xfId="4482" xr:uid="{00000000-0005-0000-0000-00007A060000}"/>
    <cellStyle name="20% - Accent5 3 3 5" xfId="1446" xr:uid="{00000000-0005-0000-0000-00007B060000}"/>
    <cellStyle name="20% - Accent5 3 3 5 2" xfId="3393" xr:uid="{00000000-0005-0000-0000-00007C060000}"/>
    <cellStyle name="20% - Accent5 3 3 5_Pricing" xfId="4483" xr:uid="{00000000-0005-0000-0000-00007D060000}"/>
    <cellStyle name="20% - Accent5 3 3 6" xfId="295" xr:uid="{00000000-0005-0000-0000-00007E060000}"/>
    <cellStyle name="20% - Accent5 3 3 6 2" xfId="2242" xr:uid="{00000000-0005-0000-0000-00007F060000}"/>
    <cellStyle name="20% - Accent5 3 3 6_Pricing" xfId="4484" xr:uid="{00000000-0005-0000-0000-000080060000}"/>
    <cellStyle name="20% - Accent5 3 3 7" xfId="2102" xr:uid="{00000000-0005-0000-0000-000081060000}"/>
    <cellStyle name="20% - Accent5 3 3_Pricing" xfId="4472" xr:uid="{00000000-0005-0000-0000-000082060000}"/>
    <cellStyle name="20% - Accent5 3 4" xfId="198" xr:uid="{00000000-0005-0000-0000-000083060000}"/>
    <cellStyle name="20% - Accent5 3 4 2" xfId="600" xr:uid="{00000000-0005-0000-0000-000084060000}"/>
    <cellStyle name="20% - Accent5 3 4 2 2" xfId="1227" xr:uid="{00000000-0005-0000-0000-000085060000}"/>
    <cellStyle name="20% - Accent5 3 4 2 2 2" xfId="3174" xr:uid="{00000000-0005-0000-0000-000086060000}"/>
    <cellStyle name="20% - Accent5 3 4 2 2_Pricing" xfId="4487" xr:uid="{00000000-0005-0000-0000-000087060000}"/>
    <cellStyle name="20% - Accent5 3 4 2 3" xfId="1855" xr:uid="{00000000-0005-0000-0000-000088060000}"/>
    <cellStyle name="20% - Accent5 3 4 2 3 2" xfId="3802" xr:uid="{00000000-0005-0000-0000-000089060000}"/>
    <cellStyle name="20% - Accent5 3 4 2 3_Pricing" xfId="4488" xr:uid="{00000000-0005-0000-0000-00008A060000}"/>
    <cellStyle name="20% - Accent5 3 4 2 4" xfId="2547" xr:uid="{00000000-0005-0000-0000-00008B060000}"/>
    <cellStyle name="20% - Accent5 3 4 2_Pricing" xfId="4486" xr:uid="{00000000-0005-0000-0000-00008C060000}"/>
    <cellStyle name="20% - Accent5 3 4 3" xfId="913" xr:uid="{00000000-0005-0000-0000-00008D060000}"/>
    <cellStyle name="20% - Accent5 3 4 3 2" xfId="2860" xr:uid="{00000000-0005-0000-0000-00008E060000}"/>
    <cellStyle name="20% - Accent5 3 4 3_Pricing" xfId="4489" xr:uid="{00000000-0005-0000-0000-00008F060000}"/>
    <cellStyle name="20% - Accent5 3 4 4" xfId="1541" xr:uid="{00000000-0005-0000-0000-000090060000}"/>
    <cellStyle name="20% - Accent5 3 4 4 2" xfId="3488" xr:uid="{00000000-0005-0000-0000-000091060000}"/>
    <cellStyle name="20% - Accent5 3 4 4_Pricing" xfId="4490" xr:uid="{00000000-0005-0000-0000-000092060000}"/>
    <cellStyle name="20% - Accent5 3 4 5" xfId="2145" xr:uid="{00000000-0005-0000-0000-000093060000}"/>
    <cellStyle name="20% - Accent5 3 4_Pricing" xfId="4485" xr:uid="{00000000-0005-0000-0000-000094060000}"/>
    <cellStyle name="20% - Accent5 3 5" xfId="460" xr:uid="{00000000-0005-0000-0000-000095060000}"/>
    <cellStyle name="20% - Accent5 3 5 2" xfId="1085" xr:uid="{00000000-0005-0000-0000-000096060000}"/>
    <cellStyle name="20% - Accent5 3 5 2 2" xfId="3032" xr:uid="{00000000-0005-0000-0000-000097060000}"/>
    <cellStyle name="20% - Accent5 3 5 2_Pricing" xfId="4492" xr:uid="{00000000-0005-0000-0000-000098060000}"/>
    <cellStyle name="20% - Accent5 3 5 3" xfId="1713" xr:uid="{00000000-0005-0000-0000-000099060000}"/>
    <cellStyle name="20% - Accent5 3 5 3 2" xfId="3660" xr:uid="{00000000-0005-0000-0000-00009A060000}"/>
    <cellStyle name="20% - Accent5 3 5 3_Pricing" xfId="4493" xr:uid="{00000000-0005-0000-0000-00009B060000}"/>
    <cellStyle name="20% - Accent5 3 5 4" xfId="2407" xr:uid="{00000000-0005-0000-0000-00009C060000}"/>
    <cellStyle name="20% - Accent5 3 5_Pricing" xfId="4491" xr:uid="{00000000-0005-0000-0000-00009D060000}"/>
    <cellStyle name="20% - Accent5 3 6" xfId="771" xr:uid="{00000000-0005-0000-0000-00009E060000}"/>
    <cellStyle name="20% - Accent5 3 6 2" xfId="2718" xr:uid="{00000000-0005-0000-0000-00009F060000}"/>
    <cellStyle name="20% - Accent5 3 6_Pricing" xfId="4494" xr:uid="{00000000-0005-0000-0000-0000A0060000}"/>
    <cellStyle name="20% - Accent5 3 7" xfId="1399" xr:uid="{00000000-0005-0000-0000-0000A1060000}"/>
    <cellStyle name="20% - Accent5 3 7 2" xfId="3346" xr:uid="{00000000-0005-0000-0000-0000A2060000}"/>
    <cellStyle name="20% - Accent5 3 7_Pricing" xfId="4495" xr:uid="{00000000-0005-0000-0000-0000A3060000}"/>
    <cellStyle name="20% - Accent5 3 8" xfId="1999" xr:uid="{00000000-0005-0000-0000-0000A4060000}"/>
    <cellStyle name="20% - Accent5 3_Pricing" xfId="4459" xr:uid="{00000000-0005-0000-0000-0000A5060000}"/>
    <cellStyle name="20% - Accent5 4" xfId="167" xr:uid="{00000000-0005-0000-0000-0000A6060000}"/>
    <cellStyle name="20% - Accent5 4 2" xfId="352" xr:uid="{00000000-0005-0000-0000-0000A7060000}"/>
    <cellStyle name="20% - Accent5 4 2 2" xfId="614" xr:uid="{00000000-0005-0000-0000-0000A8060000}"/>
    <cellStyle name="20% - Accent5 4 2 2 2" xfId="1241" xr:uid="{00000000-0005-0000-0000-0000A9060000}"/>
    <cellStyle name="20% - Accent5 4 2 2 2 2" xfId="3188" xr:uid="{00000000-0005-0000-0000-0000AA060000}"/>
    <cellStyle name="20% - Accent5 4 2 2 2_Pricing" xfId="4499" xr:uid="{00000000-0005-0000-0000-0000AB060000}"/>
    <cellStyle name="20% - Accent5 4 2 2 3" xfId="1869" xr:uid="{00000000-0005-0000-0000-0000AC060000}"/>
    <cellStyle name="20% - Accent5 4 2 2 3 2" xfId="3816" xr:uid="{00000000-0005-0000-0000-0000AD060000}"/>
    <cellStyle name="20% - Accent5 4 2 2 3_Pricing" xfId="4500" xr:uid="{00000000-0005-0000-0000-0000AE060000}"/>
    <cellStyle name="20% - Accent5 4 2 2 4" xfId="2561" xr:uid="{00000000-0005-0000-0000-0000AF060000}"/>
    <cellStyle name="20% - Accent5 4 2 2_Pricing" xfId="4498" xr:uid="{00000000-0005-0000-0000-0000B0060000}"/>
    <cellStyle name="20% - Accent5 4 2 3" xfId="927" xr:uid="{00000000-0005-0000-0000-0000B1060000}"/>
    <cellStyle name="20% - Accent5 4 2 3 2" xfId="2874" xr:uid="{00000000-0005-0000-0000-0000B2060000}"/>
    <cellStyle name="20% - Accent5 4 2 3_Pricing" xfId="4501" xr:uid="{00000000-0005-0000-0000-0000B3060000}"/>
    <cellStyle name="20% - Accent5 4 2 4" xfId="1555" xr:uid="{00000000-0005-0000-0000-0000B4060000}"/>
    <cellStyle name="20% - Accent5 4 2 4 2" xfId="3502" xr:uid="{00000000-0005-0000-0000-0000B5060000}"/>
    <cellStyle name="20% - Accent5 4 2 4_Pricing" xfId="4502" xr:uid="{00000000-0005-0000-0000-0000B6060000}"/>
    <cellStyle name="20% - Accent5 4 2 5" xfId="2299" xr:uid="{00000000-0005-0000-0000-0000B7060000}"/>
    <cellStyle name="20% - Accent5 4 2_Pricing" xfId="4497" xr:uid="{00000000-0005-0000-0000-0000B8060000}"/>
    <cellStyle name="20% - Accent5 4 3" xfId="473" xr:uid="{00000000-0005-0000-0000-0000B9060000}"/>
    <cellStyle name="20% - Accent5 4 3 2" xfId="1098" xr:uid="{00000000-0005-0000-0000-0000BA060000}"/>
    <cellStyle name="20% - Accent5 4 3 2 2" xfId="3045" xr:uid="{00000000-0005-0000-0000-0000BB060000}"/>
    <cellStyle name="20% - Accent5 4 3 2_Pricing" xfId="4504" xr:uid="{00000000-0005-0000-0000-0000BC060000}"/>
    <cellStyle name="20% - Accent5 4 3 3" xfId="1726" xr:uid="{00000000-0005-0000-0000-0000BD060000}"/>
    <cellStyle name="20% - Accent5 4 3 3 2" xfId="3673" xr:uid="{00000000-0005-0000-0000-0000BE060000}"/>
    <cellStyle name="20% - Accent5 4 3 3_Pricing" xfId="4505" xr:uid="{00000000-0005-0000-0000-0000BF060000}"/>
    <cellStyle name="20% - Accent5 4 3 4" xfId="2420" xr:uid="{00000000-0005-0000-0000-0000C0060000}"/>
    <cellStyle name="20% - Accent5 4 3_Pricing" xfId="4503" xr:uid="{00000000-0005-0000-0000-0000C1060000}"/>
    <cellStyle name="20% - Accent5 4 4" xfId="784" xr:uid="{00000000-0005-0000-0000-0000C2060000}"/>
    <cellStyle name="20% - Accent5 4 4 2" xfId="2731" xr:uid="{00000000-0005-0000-0000-0000C3060000}"/>
    <cellStyle name="20% - Accent5 4 4_Pricing" xfId="4506" xr:uid="{00000000-0005-0000-0000-0000C4060000}"/>
    <cellStyle name="20% - Accent5 4 5" xfId="1412" xr:uid="{00000000-0005-0000-0000-0000C5060000}"/>
    <cellStyle name="20% - Accent5 4 5 2" xfId="3359" xr:uid="{00000000-0005-0000-0000-0000C6060000}"/>
    <cellStyle name="20% - Accent5 4 5_Pricing" xfId="4507" xr:uid="{00000000-0005-0000-0000-0000C7060000}"/>
    <cellStyle name="20% - Accent5 4 6" xfId="275" xr:uid="{00000000-0005-0000-0000-0000C8060000}"/>
    <cellStyle name="20% - Accent5 4 6 2" xfId="2222" xr:uid="{00000000-0005-0000-0000-0000C9060000}"/>
    <cellStyle name="20% - Accent5 4 6_Pricing" xfId="4508" xr:uid="{00000000-0005-0000-0000-0000CA060000}"/>
    <cellStyle name="20% - Accent5 4 7" xfId="2116" xr:uid="{00000000-0005-0000-0000-0000CB060000}"/>
    <cellStyle name="20% - Accent5 4_Pricing" xfId="4496" xr:uid="{00000000-0005-0000-0000-0000CC060000}"/>
    <cellStyle name="20% - Accent5 5" xfId="299" xr:uid="{00000000-0005-0000-0000-0000CD060000}"/>
    <cellStyle name="20% - Accent5 5 2" xfId="378" xr:uid="{00000000-0005-0000-0000-0000CE060000}"/>
    <cellStyle name="20% - Accent5 5 2 2" xfId="653" xr:uid="{00000000-0005-0000-0000-0000CF060000}"/>
    <cellStyle name="20% - Accent5 5 2 2 2" xfId="1280" xr:uid="{00000000-0005-0000-0000-0000D0060000}"/>
    <cellStyle name="20% - Accent5 5 2 2 2 2" xfId="3227" xr:uid="{00000000-0005-0000-0000-0000D1060000}"/>
    <cellStyle name="20% - Accent5 5 2 2 2_Pricing" xfId="4512" xr:uid="{00000000-0005-0000-0000-0000D2060000}"/>
    <cellStyle name="20% - Accent5 5 2 2 3" xfId="1908" xr:uid="{00000000-0005-0000-0000-0000D3060000}"/>
    <cellStyle name="20% - Accent5 5 2 2 3 2" xfId="3855" xr:uid="{00000000-0005-0000-0000-0000D4060000}"/>
    <cellStyle name="20% - Accent5 5 2 2 3_Pricing" xfId="4513" xr:uid="{00000000-0005-0000-0000-0000D5060000}"/>
    <cellStyle name="20% - Accent5 5 2 2 4" xfId="2600" xr:uid="{00000000-0005-0000-0000-0000D6060000}"/>
    <cellStyle name="20% - Accent5 5 2 2_Pricing" xfId="4511" xr:uid="{00000000-0005-0000-0000-0000D7060000}"/>
    <cellStyle name="20% - Accent5 5 2 3" xfId="966" xr:uid="{00000000-0005-0000-0000-0000D8060000}"/>
    <cellStyle name="20% - Accent5 5 2 3 2" xfId="2913" xr:uid="{00000000-0005-0000-0000-0000D9060000}"/>
    <cellStyle name="20% - Accent5 5 2 3_Pricing" xfId="4514" xr:uid="{00000000-0005-0000-0000-0000DA060000}"/>
    <cellStyle name="20% - Accent5 5 2 4" xfId="1594" xr:uid="{00000000-0005-0000-0000-0000DB060000}"/>
    <cellStyle name="20% - Accent5 5 2 4 2" xfId="3541" xr:uid="{00000000-0005-0000-0000-0000DC060000}"/>
    <cellStyle name="20% - Accent5 5 2 4_Pricing" xfId="4515" xr:uid="{00000000-0005-0000-0000-0000DD060000}"/>
    <cellStyle name="20% - Accent5 5 2 5" xfId="2325" xr:uid="{00000000-0005-0000-0000-0000DE060000}"/>
    <cellStyle name="20% - Accent5 5 2_Pricing" xfId="4510" xr:uid="{00000000-0005-0000-0000-0000DF060000}"/>
    <cellStyle name="20% - Accent5 5 3" xfId="510" xr:uid="{00000000-0005-0000-0000-0000E0060000}"/>
    <cellStyle name="20% - Accent5 5 3 2" xfId="1137" xr:uid="{00000000-0005-0000-0000-0000E1060000}"/>
    <cellStyle name="20% - Accent5 5 3 2 2" xfId="3084" xr:uid="{00000000-0005-0000-0000-0000E2060000}"/>
    <cellStyle name="20% - Accent5 5 3 2_Pricing" xfId="4517" xr:uid="{00000000-0005-0000-0000-0000E3060000}"/>
    <cellStyle name="20% - Accent5 5 3 3" xfId="1765" xr:uid="{00000000-0005-0000-0000-0000E4060000}"/>
    <cellStyle name="20% - Accent5 5 3 3 2" xfId="3712" xr:uid="{00000000-0005-0000-0000-0000E5060000}"/>
    <cellStyle name="20% - Accent5 5 3 3_Pricing" xfId="4518" xr:uid="{00000000-0005-0000-0000-0000E6060000}"/>
    <cellStyle name="20% - Accent5 5 3 4" xfId="2457" xr:uid="{00000000-0005-0000-0000-0000E7060000}"/>
    <cellStyle name="20% - Accent5 5 3_Pricing" xfId="4516" xr:uid="{00000000-0005-0000-0000-0000E8060000}"/>
    <cellStyle name="20% - Accent5 5 4" xfId="823" xr:uid="{00000000-0005-0000-0000-0000E9060000}"/>
    <cellStyle name="20% - Accent5 5 4 2" xfId="2770" xr:uid="{00000000-0005-0000-0000-0000EA060000}"/>
    <cellStyle name="20% - Accent5 5 4_Pricing" xfId="4519" xr:uid="{00000000-0005-0000-0000-0000EB060000}"/>
    <cellStyle name="20% - Accent5 5 5" xfId="1451" xr:uid="{00000000-0005-0000-0000-0000EC060000}"/>
    <cellStyle name="20% - Accent5 5 5 2" xfId="3398" xr:uid="{00000000-0005-0000-0000-0000ED060000}"/>
    <cellStyle name="20% - Accent5 5 5_Pricing" xfId="4520" xr:uid="{00000000-0005-0000-0000-0000EE060000}"/>
    <cellStyle name="20% - Accent5 5 6" xfId="2246" xr:uid="{00000000-0005-0000-0000-0000EF060000}"/>
    <cellStyle name="20% - Accent5 5_Pricing" xfId="4509" xr:uid="{00000000-0005-0000-0000-0000F0060000}"/>
    <cellStyle name="20% - Accent5 6" xfId="332" xr:uid="{00000000-0005-0000-0000-0000F1060000}"/>
    <cellStyle name="20% - Accent5 6 2" xfId="564" xr:uid="{00000000-0005-0000-0000-0000F2060000}"/>
    <cellStyle name="20% - Accent5 6 2 2" xfId="1191" xr:uid="{00000000-0005-0000-0000-0000F3060000}"/>
    <cellStyle name="20% - Accent5 6 2 2 2" xfId="3138" xr:uid="{00000000-0005-0000-0000-0000F4060000}"/>
    <cellStyle name="20% - Accent5 6 2 2_Pricing" xfId="4523" xr:uid="{00000000-0005-0000-0000-0000F5060000}"/>
    <cellStyle name="20% - Accent5 6 2 3" xfId="1819" xr:uid="{00000000-0005-0000-0000-0000F6060000}"/>
    <cellStyle name="20% - Accent5 6 2 3 2" xfId="3766" xr:uid="{00000000-0005-0000-0000-0000F7060000}"/>
    <cellStyle name="20% - Accent5 6 2 3_Pricing" xfId="4524" xr:uid="{00000000-0005-0000-0000-0000F8060000}"/>
    <cellStyle name="20% - Accent5 6 2 4" xfId="2511" xr:uid="{00000000-0005-0000-0000-0000F9060000}"/>
    <cellStyle name="20% - Accent5 6 2_Pricing" xfId="4522" xr:uid="{00000000-0005-0000-0000-0000FA060000}"/>
    <cellStyle name="20% - Accent5 6 3" xfId="877" xr:uid="{00000000-0005-0000-0000-0000FB060000}"/>
    <cellStyle name="20% - Accent5 6 3 2" xfId="2824" xr:uid="{00000000-0005-0000-0000-0000FC060000}"/>
    <cellStyle name="20% - Accent5 6 3_Pricing" xfId="4525" xr:uid="{00000000-0005-0000-0000-0000FD060000}"/>
    <cellStyle name="20% - Accent5 6 4" xfId="1505" xr:uid="{00000000-0005-0000-0000-0000FE060000}"/>
    <cellStyle name="20% - Accent5 6 4 2" xfId="3452" xr:uid="{00000000-0005-0000-0000-0000FF060000}"/>
    <cellStyle name="20% - Accent5 6 4_Pricing" xfId="4526" xr:uid="{00000000-0005-0000-0000-000000070000}"/>
    <cellStyle name="20% - Accent5 6 5" xfId="2279" xr:uid="{00000000-0005-0000-0000-000001070000}"/>
    <cellStyle name="20% - Accent5 6_Pricing" xfId="4521" xr:uid="{00000000-0005-0000-0000-000002070000}"/>
    <cellStyle name="20% - Accent5 7" xfId="262" xr:uid="{00000000-0005-0000-0000-000003070000}"/>
    <cellStyle name="20% - Accent5 7 2" xfId="431" xr:uid="{00000000-0005-0000-0000-000004070000}"/>
    <cellStyle name="20% - Accent5 7 2 2" xfId="1053" xr:uid="{00000000-0005-0000-0000-000005070000}"/>
    <cellStyle name="20% - Accent5 7 2 2 2" xfId="3000" xr:uid="{00000000-0005-0000-0000-000006070000}"/>
    <cellStyle name="20% - Accent5 7 2 2_Pricing" xfId="4529" xr:uid="{00000000-0005-0000-0000-000007070000}"/>
    <cellStyle name="20% - Accent5 7 2 3" xfId="1681" xr:uid="{00000000-0005-0000-0000-000008070000}"/>
    <cellStyle name="20% - Accent5 7 2 3 2" xfId="3628" xr:uid="{00000000-0005-0000-0000-000009070000}"/>
    <cellStyle name="20% - Accent5 7 2 3_Pricing" xfId="4530" xr:uid="{00000000-0005-0000-0000-00000A070000}"/>
    <cellStyle name="20% - Accent5 7 2 4" xfId="2378" xr:uid="{00000000-0005-0000-0000-00000B070000}"/>
    <cellStyle name="20% - Accent5 7 2_Pricing" xfId="4528" xr:uid="{00000000-0005-0000-0000-00000C070000}"/>
    <cellStyle name="20% - Accent5 7 3" xfId="740" xr:uid="{00000000-0005-0000-0000-00000D070000}"/>
    <cellStyle name="20% - Accent5 7 3 2" xfId="2687" xr:uid="{00000000-0005-0000-0000-00000E070000}"/>
    <cellStyle name="20% - Accent5 7 3_Pricing" xfId="4531" xr:uid="{00000000-0005-0000-0000-00000F070000}"/>
    <cellStyle name="20% - Accent5 7 4" xfId="1367" xr:uid="{00000000-0005-0000-0000-000010070000}"/>
    <cellStyle name="20% - Accent5 7 4 2" xfId="3314" xr:uid="{00000000-0005-0000-0000-000011070000}"/>
    <cellStyle name="20% - Accent5 7 4_Pricing" xfId="4532" xr:uid="{00000000-0005-0000-0000-000012070000}"/>
    <cellStyle name="20% - Accent5 7 5" xfId="2209" xr:uid="{00000000-0005-0000-0000-000013070000}"/>
    <cellStyle name="20% - Accent5 7_Pricing" xfId="4527" xr:uid="{00000000-0005-0000-0000-000014070000}"/>
    <cellStyle name="20% - Accent5 8" xfId="415" xr:uid="{00000000-0005-0000-0000-000015070000}"/>
    <cellStyle name="20% - Accent5 8 2" xfId="723" xr:uid="{00000000-0005-0000-0000-000016070000}"/>
    <cellStyle name="20% - Accent5 8 2 2" xfId="1350" xr:uid="{00000000-0005-0000-0000-000017070000}"/>
    <cellStyle name="20% - Accent5 8 2 2 2" xfId="3297" xr:uid="{00000000-0005-0000-0000-000018070000}"/>
    <cellStyle name="20% - Accent5 8 2 2_Pricing" xfId="4535" xr:uid="{00000000-0005-0000-0000-000019070000}"/>
    <cellStyle name="20% - Accent5 8 2 3" xfId="1978" xr:uid="{00000000-0005-0000-0000-00001A070000}"/>
    <cellStyle name="20% - Accent5 8 2 3 2" xfId="3925" xr:uid="{00000000-0005-0000-0000-00001B070000}"/>
    <cellStyle name="20% - Accent5 8 2 3_Pricing" xfId="4536" xr:uid="{00000000-0005-0000-0000-00001C070000}"/>
    <cellStyle name="20% - Accent5 8 2 4" xfId="2670" xr:uid="{00000000-0005-0000-0000-00001D070000}"/>
    <cellStyle name="20% - Accent5 8 2_Pricing" xfId="4534" xr:uid="{00000000-0005-0000-0000-00001E070000}"/>
    <cellStyle name="20% - Accent5 8 3" xfId="1036" xr:uid="{00000000-0005-0000-0000-00001F070000}"/>
    <cellStyle name="20% - Accent5 8 3 2" xfId="2983" xr:uid="{00000000-0005-0000-0000-000020070000}"/>
    <cellStyle name="20% - Accent5 8 3_Pricing" xfId="4537" xr:uid="{00000000-0005-0000-0000-000021070000}"/>
    <cellStyle name="20% - Accent5 8 4" xfId="1664" xr:uid="{00000000-0005-0000-0000-000022070000}"/>
    <cellStyle name="20% - Accent5 8 4 2" xfId="3611" xr:uid="{00000000-0005-0000-0000-000023070000}"/>
    <cellStyle name="20% - Accent5 8 4_Pricing" xfId="4538" xr:uid="{00000000-0005-0000-0000-000024070000}"/>
    <cellStyle name="20% - Accent5 8 5" xfId="2362" xr:uid="{00000000-0005-0000-0000-000025070000}"/>
    <cellStyle name="20% - Accent5 8_Pricing" xfId="4533" xr:uid="{00000000-0005-0000-0000-000026070000}"/>
    <cellStyle name="20% - Accent5 9" xfId="707" xr:uid="{00000000-0005-0000-0000-000027070000}"/>
    <cellStyle name="20% - Accent5 9 2" xfId="1334" xr:uid="{00000000-0005-0000-0000-000028070000}"/>
    <cellStyle name="20% - Accent5 9 2 2" xfId="3281" xr:uid="{00000000-0005-0000-0000-000029070000}"/>
    <cellStyle name="20% - Accent5 9 2_Pricing" xfId="4540" xr:uid="{00000000-0005-0000-0000-00002A070000}"/>
    <cellStyle name="20% - Accent5 9 3" xfId="1962" xr:uid="{00000000-0005-0000-0000-00002B070000}"/>
    <cellStyle name="20% - Accent5 9 3 2" xfId="3909" xr:uid="{00000000-0005-0000-0000-00002C070000}"/>
    <cellStyle name="20% - Accent5 9 3_Pricing" xfId="4541" xr:uid="{00000000-0005-0000-0000-00002D070000}"/>
    <cellStyle name="20% - Accent5 9 4" xfId="2654" xr:uid="{00000000-0005-0000-0000-00002E070000}"/>
    <cellStyle name="20% - Accent5 9_Pricing" xfId="4539" xr:uid="{00000000-0005-0000-0000-00002F070000}"/>
    <cellStyle name="20% - Accent6" xfId="118" builtinId="50" customBuiltin="1"/>
    <cellStyle name="20% - Accent6 10" xfId="1022" xr:uid="{00000000-0005-0000-0000-000031070000}"/>
    <cellStyle name="20% - Accent6 10 2" xfId="2969" xr:uid="{00000000-0005-0000-0000-000032070000}"/>
    <cellStyle name="20% - Accent6 10_Pricing" xfId="4542" xr:uid="{00000000-0005-0000-0000-000033070000}"/>
    <cellStyle name="20% - Accent6 11" xfId="1650" xr:uid="{00000000-0005-0000-0000-000034070000}"/>
    <cellStyle name="20% - Accent6 11 2" xfId="3597" xr:uid="{00000000-0005-0000-0000-000035070000}"/>
    <cellStyle name="20% - Accent6 11_Pricing" xfId="4543" xr:uid="{00000000-0005-0000-0000-000036070000}"/>
    <cellStyle name="20% - Accent6 12" xfId="2068" xr:uid="{00000000-0005-0000-0000-000037070000}"/>
    <cellStyle name="20% - Accent6 2" xfId="15" xr:uid="{00000000-0005-0000-0000-000038070000}"/>
    <cellStyle name="20% - Accent6 2 2" xfId="59" xr:uid="{00000000-0005-0000-0000-000039070000}"/>
    <cellStyle name="20% - Accent6 2 2 2" xfId="201" xr:uid="{00000000-0005-0000-0000-00003A070000}"/>
    <cellStyle name="20% - Accent6 2 2 2 2" xfId="636" xr:uid="{00000000-0005-0000-0000-00003B070000}"/>
    <cellStyle name="20% - Accent6 2 2 2 2 2" xfId="1263" xr:uid="{00000000-0005-0000-0000-00003C070000}"/>
    <cellStyle name="20% - Accent6 2 2 2 2 2 2" xfId="3210" xr:uid="{00000000-0005-0000-0000-00003D070000}"/>
    <cellStyle name="20% - Accent6 2 2 2 2 2_Pricing" xfId="4548" xr:uid="{00000000-0005-0000-0000-00003E070000}"/>
    <cellStyle name="20% - Accent6 2 2 2 2 3" xfId="1891" xr:uid="{00000000-0005-0000-0000-00003F070000}"/>
    <cellStyle name="20% - Accent6 2 2 2 2 3 2" xfId="3838" xr:uid="{00000000-0005-0000-0000-000040070000}"/>
    <cellStyle name="20% - Accent6 2 2 2 2 3_Pricing" xfId="4549" xr:uid="{00000000-0005-0000-0000-000041070000}"/>
    <cellStyle name="20% - Accent6 2 2 2 2 4" xfId="2583" xr:uid="{00000000-0005-0000-0000-000042070000}"/>
    <cellStyle name="20% - Accent6 2 2 2 2_Pricing" xfId="4547" xr:uid="{00000000-0005-0000-0000-000043070000}"/>
    <cellStyle name="20% - Accent6 2 2 2 3" xfId="949" xr:uid="{00000000-0005-0000-0000-000044070000}"/>
    <cellStyle name="20% - Accent6 2 2 2 3 2" xfId="2896" xr:uid="{00000000-0005-0000-0000-000045070000}"/>
    <cellStyle name="20% - Accent6 2 2 2 3_Pricing" xfId="4550" xr:uid="{00000000-0005-0000-0000-000046070000}"/>
    <cellStyle name="20% - Accent6 2 2 2 4" xfId="1577" xr:uid="{00000000-0005-0000-0000-000047070000}"/>
    <cellStyle name="20% - Accent6 2 2 2 4 2" xfId="3524" xr:uid="{00000000-0005-0000-0000-000048070000}"/>
    <cellStyle name="20% - Accent6 2 2 2 4_Pricing" xfId="4551" xr:uid="{00000000-0005-0000-0000-000049070000}"/>
    <cellStyle name="20% - Accent6 2 2 2 5" xfId="2148" xr:uid="{00000000-0005-0000-0000-00004A070000}"/>
    <cellStyle name="20% - Accent6 2 2 2_Pricing" xfId="4546" xr:uid="{00000000-0005-0000-0000-00004B070000}"/>
    <cellStyle name="20% - Accent6 2 2 3" xfId="493" xr:uid="{00000000-0005-0000-0000-00004C070000}"/>
    <cellStyle name="20% - Accent6 2 2 3 2" xfId="1120" xr:uid="{00000000-0005-0000-0000-00004D070000}"/>
    <cellStyle name="20% - Accent6 2 2 3 2 2" xfId="3067" xr:uid="{00000000-0005-0000-0000-00004E070000}"/>
    <cellStyle name="20% - Accent6 2 2 3 2_Pricing" xfId="4553" xr:uid="{00000000-0005-0000-0000-00004F070000}"/>
    <cellStyle name="20% - Accent6 2 2 3 3" xfId="1748" xr:uid="{00000000-0005-0000-0000-000050070000}"/>
    <cellStyle name="20% - Accent6 2 2 3 3 2" xfId="3695" xr:uid="{00000000-0005-0000-0000-000051070000}"/>
    <cellStyle name="20% - Accent6 2 2 3 3_Pricing" xfId="4554" xr:uid="{00000000-0005-0000-0000-000052070000}"/>
    <cellStyle name="20% - Accent6 2 2 3 4" xfId="2440" xr:uid="{00000000-0005-0000-0000-000053070000}"/>
    <cellStyle name="20% - Accent6 2 2 3_Pricing" xfId="4552" xr:uid="{00000000-0005-0000-0000-000054070000}"/>
    <cellStyle name="20% - Accent6 2 2 4" xfId="806" xr:uid="{00000000-0005-0000-0000-000055070000}"/>
    <cellStyle name="20% - Accent6 2 2 4 2" xfId="2753" xr:uid="{00000000-0005-0000-0000-000056070000}"/>
    <cellStyle name="20% - Accent6 2 2 4_Pricing" xfId="4555" xr:uid="{00000000-0005-0000-0000-000057070000}"/>
    <cellStyle name="20% - Accent6 2 2 5" xfId="1434" xr:uid="{00000000-0005-0000-0000-000058070000}"/>
    <cellStyle name="20% - Accent6 2 2 5 2" xfId="3381" xr:uid="{00000000-0005-0000-0000-000059070000}"/>
    <cellStyle name="20% - Accent6 2 2 5_Pricing" xfId="4556" xr:uid="{00000000-0005-0000-0000-00005A070000}"/>
    <cellStyle name="20% - Accent6 2 2 6" xfId="2036" xr:uid="{00000000-0005-0000-0000-00005B070000}"/>
    <cellStyle name="20% - Accent6 2 2_Pricing" xfId="4545" xr:uid="{00000000-0005-0000-0000-00005C070000}"/>
    <cellStyle name="20% - Accent6 2 3" xfId="137" xr:uid="{00000000-0005-0000-0000-00005D070000}"/>
    <cellStyle name="20% - Accent6 2 3 2" xfId="368" xr:uid="{00000000-0005-0000-0000-00005E070000}"/>
    <cellStyle name="20% - Accent6 2 3 2 2" xfId="640" xr:uid="{00000000-0005-0000-0000-00005F070000}"/>
    <cellStyle name="20% - Accent6 2 3 2 2 2" xfId="1267" xr:uid="{00000000-0005-0000-0000-000060070000}"/>
    <cellStyle name="20% - Accent6 2 3 2 2 2 2" xfId="3214" xr:uid="{00000000-0005-0000-0000-000061070000}"/>
    <cellStyle name="20% - Accent6 2 3 2 2 2_Pricing" xfId="4560" xr:uid="{00000000-0005-0000-0000-000062070000}"/>
    <cellStyle name="20% - Accent6 2 3 2 2 3" xfId="1895" xr:uid="{00000000-0005-0000-0000-000063070000}"/>
    <cellStyle name="20% - Accent6 2 3 2 2 3 2" xfId="3842" xr:uid="{00000000-0005-0000-0000-000064070000}"/>
    <cellStyle name="20% - Accent6 2 3 2 2 3_Pricing" xfId="4561" xr:uid="{00000000-0005-0000-0000-000065070000}"/>
    <cellStyle name="20% - Accent6 2 3 2 2 4" xfId="2587" xr:uid="{00000000-0005-0000-0000-000066070000}"/>
    <cellStyle name="20% - Accent6 2 3 2 2_Pricing" xfId="4559" xr:uid="{00000000-0005-0000-0000-000067070000}"/>
    <cellStyle name="20% - Accent6 2 3 2 3" xfId="953" xr:uid="{00000000-0005-0000-0000-000068070000}"/>
    <cellStyle name="20% - Accent6 2 3 2 3 2" xfId="2900" xr:uid="{00000000-0005-0000-0000-000069070000}"/>
    <cellStyle name="20% - Accent6 2 3 2 3_Pricing" xfId="4562" xr:uid="{00000000-0005-0000-0000-00006A070000}"/>
    <cellStyle name="20% - Accent6 2 3 2 4" xfId="1581" xr:uid="{00000000-0005-0000-0000-00006B070000}"/>
    <cellStyle name="20% - Accent6 2 3 2 4 2" xfId="3528" xr:uid="{00000000-0005-0000-0000-00006C070000}"/>
    <cellStyle name="20% - Accent6 2 3 2 4_Pricing" xfId="4563" xr:uid="{00000000-0005-0000-0000-00006D070000}"/>
    <cellStyle name="20% - Accent6 2 3 2 5" xfId="2315" xr:uid="{00000000-0005-0000-0000-00006E070000}"/>
    <cellStyle name="20% - Accent6 2 3 2_Pricing" xfId="4558" xr:uid="{00000000-0005-0000-0000-00006F070000}"/>
    <cellStyle name="20% - Accent6 2 3 3" xfId="497" xr:uid="{00000000-0005-0000-0000-000070070000}"/>
    <cellStyle name="20% - Accent6 2 3 3 2" xfId="1124" xr:uid="{00000000-0005-0000-0000-000071070000}"/>
    <cellStyle name="20% - Accent6 2 3 3 2 2" xfId="3071" xr:uid="{00000000-0005-0000-0000-000072070000}"/>
    <cellStyle name="20% - Accent6 2 3 3 2_Pricing" xfId="4565" xr:uid="{00000000-0005-0000-0000-000073070000}"/>
    <cellStyle name="20% - Accent6 2 3 3 3" xfId="1752" xr:uid="{00000000-0005-0000-0000-000074070000}"/>
    <cellStyle name="20% - Accent6 2 3 3 3 2" xfId="3699" xr:uid="{00000000-0005-0000-0000-000075070000}"/>
    <cellStyle name="20% - Accent6 2 3 3 3_Pricing" xfId="4566" xr:uid="{00000000-0005-0000-0000-000076070000}"/>
    <cellStyle name="20% - Accent6 2 3 3 4" xfId="2444" xr:uid="{00000000-0005-0000-0000-000077070000}"/>
    <cellStyle name="20% - Accent6 2 3 3_Pricing" xfId="4564" xr:uid="{00000000-0005-0000-0000-000078070000}"/>
    <cellStyle name="20% - Accent6 2 3 4" xfId="810" xr:uid="{00000000-0005-0000-0000-000079070000}"/>
    <cellStyle name="20% - Accent6 2 3 4 2" xfId="2757" xr:uid="{00000000-0005-0000-0000-00007A070000}"/>
    <cellStyle name="20% - Accent6 2 3 4_Pricing" xfId="4567" xr:uid="{00000000-0005-0000-0000-00007B070000}"/>
    <cellStyle name="20% - Accent6 2 3 5" xfId="1438" xr:uid="{00000000-0005-0000-0000-00007C070000}"/>
    <cellStyle name="20% - Accent6 2 3 5 2" xfId="3385" xr:uid="{00000000-0005-0000-0000-00007D070000}"/>
    <cellStyle name="20% - Accent6 2 3 5_Pricing" xfId="4568" xr:uid="{00000000-0005-0000-0000-00007E070000}"/>
    <cellStyle name="20% - Accent6 2 3 6" xfId="289" xr:uid="{00000000-0005-0000-0000-00007F070000}"/>
    <cellStyle name="20% - Accent6 2 3 6 2" xfId="2236" xr:uid="{00000000-0005-0000-0000-000080070000}"/>
    <cellStyle name="20% - Accent6 2 3 6_Pricing" xfId="4569" xr:uid="{00000000-0005-0000-0000-000081070000}"/>
    <cellStyle name="20% - Accent6 2 3 7" xfId="2086" xr:uid="{00000000-0005-0000-0000-000082070000}"/>
    <cellStyle name="20% - Accent6 2 3_Pricing" xfId="4557" xr:uid="{00000000-0005-0000-0000-000083070000}"/>
    <cellStyle name="20% - Accent6 2 4" xfId="200" xr:uid="{00000000-0005-0000-0000-000084070000}"/>
    <cellStyle name="20% - Accent6 2 4 2" xfId="584" xr:uid="{00000000-0005-0000-0000-000085070000}"/>
    <cellStyle name="20% - Accent6 2 4 2 2" xfId="1211" xr:uid="{00000000-0005-0000-0000-000086070000}"/>
    <cellStyle name="20% - Accent6 2 4 2 2 2" xfId="3158" xr:uid="{00000000-0005-0000-0000-000087070000}"/>
    <cellStyle name="20% - Accent6 2 4 2 2_Pricing" xfId="4572" xr:uid="{00000000-0005-0000-0000-000088070000}"/>
    <cellStyle name="20% - Accent6 2 4 2 3" xfId="1839" xr:uid="{00000000-0005-0000-0000-000089070000}"/>
    <cellStyle name="20% - Accent6 2 4 2 3 2" xfId="3786" xr:uid="{00000000-0005-0000-0000-00008A070000}"/>
    <cellStyle name="20% - Accent6 2 4 2 3_Pricing" xfId="4573" xr:uid="{00000000-0005-0000-0000-00008B070000}"/>
    <cellStyle name="20% - Accent6 2 4 2 4" xfId="2531" xr:uid="{00000000-0005-0000-0000-00008C070000}"/>
    <cellStyle name="20% - Accent6 2 4 2_Pricing" xfId="4571" xr:uid="{00000000-0005-0000-0000-00008D070000}"/>
    <cellStyle name="20% - Accent6 2 4 3" xfId="897" xr:uid="{00000000-0005-0000-0000-00008E070000}"/>
    <cellStyle name="20% - Accent6 2 4 3 2" xfId="2844" xr:uid="{00000000-0005-0000-0000-00008F070000}"/>
    <cellStyle name="20% - Accent6 2 4 3_Pricing" xfId="4574" xr:uid="{00000000-0005-0000-0000-000090070000}"/>
    <cellStyle name="20% - Accent6 2 4 4" xfId="1525" xr:uid="{00000000-0005-0000-0000-000091070000}"/>
    <cellStyle name="20% - Accent6 2 4 4 2" xfId="3472" xr:uid="{00000000-0005-0000-0000-000092070000}"/>
    <cellStyle name="20% - Accent6 2 4 4_Pricing" xfId="4575" xr:uid="{00000000-0005-0000-0000-000093070000}"/>
    <cellStyle name="20% - Accent6 2 4 5" xfId="2147" xr:uid="{00000000-0005-0000-0000-000094070000}"/>
    <cellStyle name="20% - Accent6 2 4_Pricing" xfId="4570" xr:uid="{00000000-0005-0000-0000-000095070000}"/>
    <cellStyle name="20% - Accent6 2 5" xfId="447" xr:uid="{00000000-0005-0000-0000-000096070000}"/>
    <cellStyle name="20% - Accent6 2 5 2" xfId="1071" xr:uid="{00000000-0005-0000-0000-000097070000}"/>
    <cellStyle name="20% - Accent6 2 5 2 2" xfId="3018" xr:uid="{00000000-0005-0000-0000-000098070000}"/>
    <cellStyle name="20% - Accent6 2 5 2_Pricing" xfId="4577" xr:uid="{00000000-0005-0000-0000-000099070000}"/>
    <cellStyle name="20% - Accent6 2 5 3" xfId="1699" xr:uid="{00000000-0005-0000-0000-00009A070000}"/>
    <cellStyle name="20% - Accent6 2 5 3 2" xfId="3646" xr:uid="{00000000-0005-0000-0000-00009B070000}"/>
    <cellStyle name="20% - Accent6 2 5 3_Pricing" xfId="4578" xr:uid="{00000000-0005-0000-0000-00009C070000}"/>
    <cellStyle name="20% - Accent6 2 5 4" xfId="2394" xr:uid="{00000000-0005-0000-0000-00009D070000}"/>
    <cellStyle name="20% - Accent6 2 5_Pricing" xfId="4576" xr:uid="{00000000-0005-0000-0000-00009E070000}"/>
    <cellStyle name="20% - Accent6 2 6" xfId="757" xr:uid="{00000000-0005-0000-0000-00009F070000}"/>
    <cellStyle name="20% - Accent6 2 6 2" xfId="2704" xr:uid="{00000000-0005-0000-0000-0000A0070000}"/>
    <cellStyle name="20% - Accent6 2 6_Pricing" xfId="4579" xr:uid="{00000000-0005-0000-0000-0000A1070000}"/>
    <cellStyle name="20% - Accent6 2 7" xfId="1385" xr:uid="{00000000-0005-0000-0000-0000A2070000}"/>
    <cellStyle name="20% - Accent6 2 7 2" xfId="3332" xr:uid="{00000000-0005-0000-0000-0000A3070000}"/>
    <cellStyle name="20% - Accent6 2 7_Pricing" xfId="4580" xr:uid="{00000000-0005-0000-0000-0000A4070000}"/>
    <cellStyle name="20% - Accent6 2 8" xfId="2000" xr:uid="{00000000-0005-0000-0000-0000A5070000}"/>
    <cellStyle name="20% - Accent6 2_Pricing" xfId="4544" xr:uid="{00000000-0005-0000-0000-0000A6070000}"/>
    <cellStyle name="20% - Accent6 3" xfId="16" xr:uid="{00000000-0005-0000-0000-0000A7070000}"/>
    <cellStyle name="20% - Accent6 3 2" xfId="60" xr:uid="{00000000-0005-0000-0000-0000A8070000}"/>
    <cellStyle name="20% - Accent6 3 2 2" xfId="203" xr:uid="{00000000-0005-0000-0000-0000A9070000}"/>
    <cellStyle name="20% - Accent6 3 2 2 2" xfId="655" xr:uid="{00000000-0005-0000-0000-0000AA070000}"/>
    <cellStyle name="20% - Accent6 3 2 2 2 2" xfId="1282" xr:uid="{00000000-0005-0000-0000-0000AB070000}"/>
    <cellStyle name="20% - Accent6 3 2 2 2 2 2" xfId="3229" xr:uid="{00000000-0005-0000-0000-0000AC070000}"/>
    <cellStyle name="20% - Accent6 3 2 2 2 2_Pricing" xfId="4585" xr:uid="{00000000-0005-0000-0000-0000AD070000}"/>
    <cellStyle name="20% - Accent6 3 2 2 2 3" xfId="1910" xr:uid="{00000000-0005-0000-0000-0000AE070000}"/>
    <cellStyle name="20% - Accent6 3 2 2 2 3 2" xfId="3857" xr:uid="{00000000-0005-0000-0000-0000AF070000}"/>
    <cellStyle name="20% - Accent6 3 2 2 2 3_Pricing" xfId="4586" xr:uid="{00000000-0005-0000-0000-0000B0070000}"/>
    <cellStyle name="20% - Accent6 3 2 2 2 4" xfId="2602" xr:uid="{00000000-0005-0000-0000-0000B1070000}"/>
    <cellStyle name="20% - Accent6 3 2 2 2_Pricing" xfId="4584" xr:uid="{00000000-0005-0000-0000-0000B2070000}"/>
    <cellStyle name="20% - Accent6 3 2 2 3" xfId="968" xr:uid="{00000000-0005-0000-0000-0000B3070000}"/>
    <cellStyle name="20% - Accent6 3 2 2 3 2" xfId="2915" xr:uid="{00000000-0005-0000-0000-0000B4070000}"/>
    <cellStyle name="20% - Accent6 3 2 2 3_Pricing" xfId="4587" xr:uid="{00000000-0005-0000-0000-0000B5070000}"/>
    <cellStyle name="20% - Accent6 3 2 2 4" xfId="1596" xr:uid="{00000000-0005-0000-0000-0000B6070000}"/>
    <cellStyle name="20% - Accent6 3 2 2 4 2" xfId="3543" xr:uid="{00000000-0005-0000-0000-0000B7070000}"/>
    <cellStyle name="20% - Accent6 3 2 2 4_Pricing" xfId="4588" xr:uid="{00000000-0005-0000-0000-0000B8070000}"/>
    <cellStyle name="20% - Accent6 3 2 2 5" xfId="2150" xr:uid="{00000000-0005-0000-0000-0000B9070000}"/>
    <cellStyle name="20% - Accent6 3 2 2_Pricing" xfId="4583" xr:uid="{00000000-0005-0000-0000-0000BA070000}"/>
    <cellStyle name="20% - Accent6 3 2 3" xfId="512" xr:uid="{00000000-0005-0000-0000-0000BB070000}"/>
    <cellStyle name="20% - Accent6 3 2 3 2" xfId="1139" xr:uid="{00000000-0005-0000-0000-0000BC070000}"/>
    <cellStyle name="20% - Accent6 3 2 3 2 2" xfId="3086" xr:uid="{00000000-0005-0000-0000-0000BD070000}"/>
    <cellStyle name="20% - Accent6 3 2 3 2_Pricing" xfId="4590" xr:uid="{00000000-0005-0000-0000-0000BE070000}"/>
    <cellStyle name="20% - Accent6 3 2 3 3" xfId="1767" xr:uid="{00000000-0005-0000-0000-0000BF070000}"/>
    <cellStyle name="20% - Accent6 3 2 3 3 2" xfId="3714" xr:uid="{00000000-0005-0000-0000-0000C0070000}"/>
    <cellStyle name="20% - Accent6 3 2 3 3_Pricing" xfId="4591" xr:uid="{00000000-0005-0000-0000-0000C1070000}"/>
    <cellStyle name="20% - Accent6 3 2 3 4" xfId="2459" xr:uid="{00000000-0005-0000-0000-0000C2070000}"/>
    <cellStyle name="20% - Accent6 3 2 3_Pricing" xfId="4589" xr:uid="{00000000-0005-0000-0000-0000C3070000}"/>
    <cellStyle name="20% - Accent6 3 2 4" xfId="825" xr:uid="{00000000-0005-0000-0000-0000C4070000}"/>
    <cellStyle name="20% - Accent6 3 2 4 2" xfId="2772" xr:uid="{00000000-0005-0000-0000-0000C5070000}"/>
    <cellStyle name="20% - Accent6 3 2 4_Pricing" xfId="4592" xr:uid="{00000000-0005-0000-0000-0000C6070000}"/>
    <cellStyle name="20% - Accent6 3 2 5" xfId="1453" xr:uid="{00000000-0005-0000-0000-0000C7070000}"/>
    <cellStyle name="20% - Accent6 3 2 5 2" xfId="3400" xr:uid="{00000000-0005-0000-0000-0000C8070000}"/>
    <cellStyle name="20% - Accent6 3 2 5_Pricing" xfId="4593" xr:uid="{00000000-0005-0000-0000-0000C9070000}"/>
    <cellStyle name="20% - Accent6 3 2 6" xfId="2037" xr:uid="{00000000-0005-0000-0000-0000CA070000}"/>
    <cellStyle name="20% - Accent6 3 2_Pricing" xfId="4582" xr:uid="{00000000-0005-0000-0000-0000CB070000}"/>
    <cellStyle name="20% - Accent6 3 3" xfId="155" xr:uid="{00000000-0005-0000-0000-0000CC070000}"/>
    <cellStyle name="20% - Accent6 3 3 2" xfId="383" xr:uid="{00000000-0005-0000-0000-0000CD070000}"/>
    <cellStyle name="20% - Accent6 3 3 2 2" xfId="659" xr:uid="{00000000-0005-0000-0000-0000CE070000}"/>
    <cellStyle name="20% - Accent6 3 3 2 2 2" xfId="1286" xr:uid="{00000000-0005-0000-0000-0000CF070000}"/>
    <cellStyle name="20% - Accent6 3 3 2 2 2 2" xfId="3233" xr:uid="{00000000-0005-0000-0000-0000D0070000}"/>
    <cellStyle name="20% - Accent6 3 3 2 2 2_Pricing" xfId="4597" xr:uid="{00000000-0005-0000-0000-0000D1070000}"/>
    <cellStyle name="20% - Accent6 3 3 2 2 3" xfId="1914" xr:uid="{00000000-0005-0000-0000-0000D2070000}"/>
    <cellStyle name="20% - Accent6 3 3 2 2 3 2" xfId="3861" xr:uid="{00000000-0005-0000-0000-0000D3070000}"/>
    <cellStyle name="20% - Accent6 3 3 2 2 3_Pricing" xfId="4598" xr:uid="{00000000-0005-0000-0000-0000D4070000}"/>
    <cellStyle name="20% - Accent6 3 3 2 2 4" xfId="2606" xr:uid="{00000000-0005-0000-0000-0000D5070000}"/>
    <cellStyle name="20% - Accent6 3 3 2 2_Pricing" xfId="4596" xr:uid="{00000000-0005-0000-0000-0000D6070000}"/>
    <cellStyle name="20% - Accent6 3 3 2 3" xfId="972" xr:uid="{00000000-0005-0000-0000-0000D7070000}"/>
    <cellStyle name="20% - Accent6 3 3 2 3 2" xfId="2919" xr:uid="{00000000-0005-0000-0000-0000D8070000}"/>
    <cellStyle name="20% - Accent6 3 3 2 3_Pricing" xfId="4599" xr:uid="{00000000-0005-0000-0000-0000D9070000}"/>
    <cellStyle name="20% - Accent6 3 3 2 4" xfId="1600" xr:uid="{00000000-0005-0000-0000-0000DA070000}"/>
    <cellStyle name="20% - Accent6 3 3 2 4 2" xfId="3547" xr:uid="{00000000-0005-0000-0000-0000DB070000}"/>
    <cellStyle name="20% - Accent6 3 3 2 4_Pricing" xfId="4600" xr:uid="{00000000-0005-0000-0000-0000DC070000}"/>
    <cellStyle name="20% - Accent6 3 3 2 5" xfId="2330" xr:uid="{00000000-0005-0000-0000-0000DD070000}"/>
    <cellStyle name="20% - Accent6 3 3 2_Pricing" xfId="4595" xr:uid="{00000000-0005-0000-0000-0000DE070000}"/>
    <cellStyle name="20% - Accent6 3 3 3" xfId="516" xr:uid="{00000000-0005-0000-0000-0000DF070000}"/>
    <cellStyle name="20% - Accent6 3 3 3 2" xfId="1143" xr:uid="{00000000-0005-0000-0000-0000E0070000}"/>
    <cellStyle name="20% - Accent6 3 3 3 2 2" xfId="3090" xr:uid="{00000000-0005-0000-0000-0000E1070000}"/>
    <cellStyle name="20% - Accent6 3 3 3 2_Pricing" xfId="4602" xr:uid="{00000000-0005-0000-0000-0000E2070000}"/>
    <cellStyle name="20% - Accent6 3 3 3 3" xfId="1771" xr:uid="{00000000-0005-0000-0000-0000E3070000}"/>
    <cellStyle name="20% - Accent6 3 3 3 3 2" xfId="3718" xr:uid="{00000000-0005-0000-0000-0000E4070000}"/>
    <cellStyle name="20% - Accent6 3 3 3 3_Pricing" xfId="4603" xr:uid="{00000000-0005-0000-0000-0000E5070000}"/>
    <cellStyle name="20% - Accent6 3 3 3 4" xfId="2463" xr:uid="{00000000-0005-0000-0000-0000E6070000}"/>
    <cellStyle name="20% - Accent6 3 3 3_Pricing" xfId="4601" xr:uid="{00000000-0005-0000-0000-0000E7070000}"/>
    <cellStyle name="20% - Accent6 3 3 4" xfId="829" xr:uid="{00000000-0005-0000-0000-0000E8070000}"/>
    <cellStyle name="20% - Accent6 3 3 4 2" xfId="2776" xr:uid="{00000000-0005-0000-0000-0000E9070000}"/>
    <cellStyle name="20% - Accent6 3 3 4_Pricing" xfId="4604" xr:uid="{00000000-0005-0000-0000-0000EA070000}"/>
    <cellStyle name="20% - Accent6 3 3 5" xfId="1457" xr:uid="{00000000-0005-0000-0000-0000EB070000}"/>
    <cellStyle name="20% - Accent6 3 3 5 2" xfId="3404" xr:uid="{00000000-0005-0000-0000-0000EC070000}"/>
    <cellStyle name="20% - Accent6 3 3 5_Pricing" xfId="4605" xr:uid="{00000000-0005-0000-0000-0000ED070000}"/>
    <cellStyle name="20% - Accent6 3 3 6" xfId="304" xr:uid="{00000000-0005-0000-0000-0000EE070000}"/>
    <cellStyle name="20% - Accent6 3 3 6 2" xfId="2251" xr:uid="{00000000-0005-0000-0000-0000EF070000}"/>
    <cellStyle name="20% - Accent6 3 3 6_Pricing" xfId="4606" xr:uid="{00000000-0005-0000-0000-0000F0070000}"/>
    <cellStyle name="20% - Accent6 3 3 7" xfId="2104" xr:uid="{00000000-0005-0000-0000-0000F1070000}"/>
    <cellStyle name="20% - Accent6 3 3_Pricing" xfId="4594" xr:uid="{00000000-0005-0000-0000-0000F2070000}"/>
    <cellStyle name="20% - Accent6 3 4" xfId="202" xr:uid="{00000000-0005-0000-0000-0000F3070000}"/>
    <cellStyle name="20% - Accent6 3 4 2" xfId="602" xr:uid="{00000000-0005-0000-0000-0000F4070000}"/>
    <cellStyle name="20% - Accent6 3 4 2 2" xfId="1229" xr:uid="{00000000-0005-0000-0000-0000F5070000}"/>
    <cellStyle name="20% - Accent6 3 4 2 2 2" xfId="3176" xr:uid="{00000000-0005-0000-0000-0000F6070000}"/>
    <cellStyle name="20% - Accent6 3 4 2 2_Pricing" xfId="4609" xr:uid="{00000000-0005-0000-0000-0000F7070000}"/>
    <cellStyle name="20% - Accent6 3 4 2 3" xfId="1857" xr:uid="{00000000-0005-0000-0000-0000F8070000}"/>
    <cellStyle name="20% - Accent6 3 4 2 3 2" xfId="3804" xr:uid="{00000000-0005-0000-0000-0000F9070000}"/>
    <cellStyle name="20% - Accent6 3 4 2 3_Pricing" xfId="4610" xr:uid="{00000000-0005-0000-0000-0000FA070000}"/>
    <cellStyle name="20% - Accent6 3 4 2 4" xfId="2549" xr:uid="{00000000-0005-0000-0000-0000FB070000}"/>
    <cellStyle name="20% - Accent6 3 4 2_Pricing" xfId="4608" xr:uid="{00000000-0005-0000-0000-0000FC070000}"/>
    <cellStyle name="20% - Accent6 3 4 3" xfId="915" xr:uid="{00000000-0005-0000-0000-0000FD070000}"/>
    <cellStyle name="20% - Accent6 3 4 3 2" xfId="2862" xr:uid="{00000000-0005-0000-0000-0000FE070000}"/>
    <cellStyle name="20% - Accent6 3 4 3_Pricing" xfId="4611" xr:uid="{00000000-0005-0000-0000-0000FF070000}"/>
    <cellStyle name="20% - Accent6 3 4 4" xfId="1543" xr:uid="{00000000-0005-0000-0000-000000080000}"/>
    <cellStyle name="20% - Accent6 3 4 4 2" xfId="3490" xr:uid="{00000000-0005-0000-0000-000001080000}"/>
    <cellStyle name="20% - Accent6 3 4 4_Pricing" xfId="4612" xr:uid="{00000000-0005-0000-0000-000002080000}"/>
    <cellStyle name="20% - Accent6 3 4 5" xfId="2149" xr:uid="{00000000-0005-0000-0000-000003080000}"/>
    <cellStyle name="20% - Accent6 3 4_Pricing" xfId="4607" xr:uid="{00000000-0005-0000-0000-000004080000}"/>
    <cellStyle name="20% - Accent6 3 5" xfId="462" xr:uid="{00000000-0005-0000-0000-000005080000}"/>
    <cellStyle name="20% - Accent6 3 5 2" xfId="1087" xr:uid="{00000000-0005-0000-0000-000006080000}"/>
    <cellStyle name="20% - Accent6 3 5 2 2" xfId="3034" xr:uid="{00000000-0005-0000-0000-000007080000}"/>
    <cellStyle name="20% - Accent6 3 5 2_Pricing" xfId="4614" xr:uid="{00000000-0005-0000-0000-000008080000}"/>
    <cellStyle name="20% - Accent6 3 5 3" xfId="1715" xr:uid="{00000000-0005-0000-0000-000009080000}"/>
    <cellStyle name="20% - Accent6 3 5 3 2" xfId="3662" xr:uid="{00000000-0005-0000-0000-00000A080000}"/>
    <cellStyle name="20% - Accent6 3 5 3_Pricing" xfId="4615" xr:uid="{00000000-0005-0000-0000-00000B080000}"/>
    <cellStyle name="20% - Accent6 3 5 4" xfId="2409" xr:uid="{00000000-0005-0000-0000-00000C080000}"/>
    <cellStyle name="20% - Accent6 3 5_Pricing" xfId="4613" xr:uid="{00000000-0005-0000-0000-00000D080000}"/>
    <cellStyle name="20% - Accent6 3 6" xfId="773" xr:uid="{00000000-0005-0000-0000-00000E080000}"/>
    <cellStyle name="20% - Accent6 3 6 2" xfId="2720" xr:uid="{00000000-0005-0000-0000-00000F080000}"/>
    <cellStyle name="20% - Accent6 3 6_Pricing" xfId="4616" xr:uid="{00000000-0005-0000-0000-000010080000}"/>
    <cellStyle name="20% - Accent6 3 7" xfId="1401" xr:uid="{00000000-0005-0000-0000-000011080000}"/>
    <cellStyle name="20% - Accent6 3 7 2" xfId="3348" xr:uid="{00000000-0005-0000-0000-000012080000}"/>
    <cellStyle name="20% - Accent6 3 7_Pricing" xfId="4617" xr:uid="{00000000-0005-0000-0000-000013080000}"/>
    <cellStyle name="20% - Accent6 3 8" xfId="2001" xr:uid="{00000000-0005-0000-0000-000014080000}"/>
    <cellStyle name="20% - Accent6 3_Pricing" xfId="4581" xr:uid="{00000000-0005-0000-0000-000015080000}"/>
    <cellStyle name="20% - Accent6 4" xfId="169" xr:uid="{00000000-0005-0000-0000-000016080000}"/>
    <cellStyle name="20% - Accent6 4 2" xfId="354" xr:uid="{00000000-0005-0000-0000-000017080000}"/>
    <cellStyle name="20% - Accent6 4 2 2" xfId="616" xr:uid="{00000000-0005-0000-0000-000018080000}"/>
    <cellStyle name="20% - Accent6 4 2 2 2" xfId="1243" xr:uid="{00000000-0005-0000-0000-000019080000}"/>
    <cellStyle name="20% - Accent6 4 2 2 2 2" xfId="3190" xr:uid="{00000000-0005-0000-0000-00001A080000}"/>
    <cellStyle name="20% - Accent6 4 2 2 2_Pricing" xfId="4621" xr:uid="{00000000-0005-0000-0000-00001B080000}"/>
    <cellStyle name="20% - Accent6 4 2 2 3" xfId="1871" xr:uid="{00000000-0005-0000-0000-00001C080000}"/>
    <cellStyle name="20% - Accent6 4 2 2 3 2" xfId="3818" xr:uid="{00000000-0005-0000-0000-00001D080000}"/>
    <cellStyle name="20% - Accent6 4 2 2 3_Pricing" xfId="4622" xr:uid="{00000000-0005-0000-0000-00001E080000}"/>
    <cellStyle name="20% - Accent6 4 2 2 4" xfId="2563" xr:uid="{00000000-0005-0000-0000-00001F080000}"/>
    <cellStyle name="20% - Accent6 4 2 2_Pricing" xfId="4620" xr:uid="{00000000-0005-0000-0000-000020080000}"/>
    <cellStyle name="20% - Accent6 4 2 3" xfId="929" xr:uid="{00000000-0005-0000-0000-000021080000}"/>
    <cellStyle name="20% - Accent6 4 2 3 2" xfId="2876" xr:uid="{00000000-0005-0000-0000-000022080000}"/>
    <cellStyle name="20% - Accent6 4 2 3_Pricing" xfId="4623" xr:uid="{00000000-0005-0000-0000-000023080000}"/>
    <cellStyle name="20% - Accent6 4 2 4" xfId="1557" xr:uid="{00000000-0005-0000-0000-000024080000}"/>
    <cellStyle name="20% - Accent6 4 2 4 2" xfId="3504" xr:uid="{00000000-0005-0000-0000-000025080000}"/>
    <cellStyle name="20% - Accent6 4 2 4_Pricing" xfId="4624" xr:uid="{00000000-0005-0000-0000-000026080000}"/>
    <cellStyle name="20% - Accent6 4 2 5" xfId="2301" xr:uid="{00000000-0005-0000-0000-000027080000}"/>
    <cellStyle name="20% - Accent6 4 2_Pricing" xfId="4619" xr:uid="{00000000-0005-0000-0000-000028080000}"/>
    <cellStyle name="20% - Accent6 4 3" xfId="475" xr:uid="{00000000-0005-0000-0000-000029080000}"/>
    <cellStyle name="20% - Accent6 4 3 2" xfId="1100" xr:uid="{00000000-0005-0000-0000-00002A080000}"/>
    <cellStyle name="20% - Accent6 4 3 2 2" xfId="3047" xr:uid="{00000000-0005-0000-0000-00002B080000}"/>
    <cellStyle name="20% - Accent6 4 3 2_Pricing" xfId="4626" xr:uid="{00000000-0005-0000-0000-00002C080000}"/>
    <cellStyle name="20% - Accent6 4 3 3" xfId="1728" xr:uid="{00000000-0005-0000-0000-00002D080000}"/>
    <cellStyle name="20% - Accent6 4 3 3 2" xfId="3675" xr:uid="{00000000-0005-0000-0000-00002E080000}"/>
    <cellStyle name="20% - Accent6 4 3 3_Pricing" xfId="4627" xr:uid="{00000000-0005-0000-0000-00002F080000}"/>
    <cellStyle name="20% - Accent6 4 3 4" xfId="2422" xr:uid="{00000000-0005-0000-0000-000030080000}"/>
    <cellStyle name="20% - Accent6 4 3_Pricing" xfId="4625" xr:uid="{00000000-0005-0000-0000-000031080000}"/>
    <cellStyle name="20% - Accent6 4 4" xfId="786" xr:uid="{00000000-0005-0000-0000-000032080000}"/>
    <cellStyle name="20% - Accent6 4 4 2" xfId="2733" xr:uid="{00000000-0005-0000-0000-000033080000}"/>
    <cellStyle name="20% - Accent6 4 4_Pricing" xfId="4628" xr:uid="{00000000-0005-0000-0000-000034080000}"/>
    <cellStyle name="20% - Accent6 4 5" xfId="1414" xr:uid="{00000000-0005-0000-0000-000035080000}"/>
    <cellStyle name="20% - Accent6 4 5 2" xfId="3361" xr:uid="{00000000-0005-0000-0000-000036080000}"/>
    <cellStyle name="20% - Accent6 4 5_Pricing" xfId="4629" xr:uid="{00000000-0005-0000-0000-000037080000}"/>
    <cellStyle name="20% - Accent6 4 6" xfId="277" xr:uid="{00000000-0005-0000-0000-000038080000}"/>
    <cellStyle name="20% - Accent6 4 6 2" xfId="2224" xr:uid="{00000000-0005-0000-0000-000039080000}"/>
    <cellStyle name="20% - Accent6 4 6_Pricing" xfId="4630" xr:uid="{00000000-0005-0000-0000-00003A080000}"/>
    <cellStyle name="20% - Accent6 4 7" xfId="2118" xr:uid="{00000000-0005-0000-0000-00003B080000}"/>
    <cellStyle name="20% - Accent6 4_Pricing" xfId="4618" xr:uid="{00000000-0005-0000-0000-00003C080000}"/>
    <cellStyle name="20% - Accent6 5" xfId="302" xr:uid="{00000000-0005-0000-0000-00003D080000}"/>
    <cellStyle name="20% - Accent6 5 2" xfId="381" xr:uid="{00000000-0005-0000-0000-00003E080000}"/>
    <cellStyle name="20% - Accent6 5 2 2" xfId="657" xr:uid="{00000000-0005-0000-0000-00003F080000}"/>
    <cellStyle name="20% - Accent6 5 2 2 2" xfId="1284" xr:uid="{00000000-0005-0000-0000-000040080000}"/>
    <cellStyle name="20% - Accent6 5 2 2 2 2" xfId="3231" xr:uid="{00000000-0005-0000-0000-000041080000}"/>
    <cellStyle name="20% - Accent6 5 2 2 2_Pricing" xfId="4634" xr:uid="{00000000-0005-0000-0000-000042080000}"/>
    <cellStyle name="20% - Accent6 5 2 2 3" xfId="1912" xr:uid="{00000000-0005-0000-0000-000043080000}"/>
    <cellStyle name="20% - Accent6 5 2 2 3 2" xfId="3859" xr:uid="{00000000-0005-0000-0000-000044080000}"/>
    <cellStyle name="20% - Accent6 5 2 2 3_Pricing" xfId="4635" xr:uid="{00000000-0005-0000-0000-000045080000}"/>
    <cellStyle name="20% - Accent6 5 2 2 4" xfId="2604" xr:uid="{00000000-0005-0000-0000-000046080000}"/>
    <cellStyle name="20% - Accent6 5 2 2_Pricing" xfId="4633" xr:uid="{00000000-0005-0000-0000-000047080000}"/>
    <cellStyle name="20% - Accent6 5 2 3" xfId="970" xr:uid="{00000000-0005-0000-0000-000048080000}"/>
    <cellStyle name="20% - Accent6 5 2 3 2" xfId="2917" xr:uid="{00000000-0005-0000-0000-000049080000}"/>
    <cellStyle name="20% - Accent6 5 2 3_Pricing" xfId="4636" xr:uid="{00000000-0005-0000-0000-00004A080000}"/>
    <cellStyle name="20% - Accent6 5 2 4" xfId="1598" xr:uid="{00000000-0005-0000-0000-00004B080000}"/>
    <cellStyle name="20% - Accent6 5 2 4 2" xfId="3545" xr:uid="{00000000-0005-0000-0000-00004C080000}"/>
    <cellStyle name="20% - Accent6 5 2 4_Pricing" xfId="4637" xr:uid="{00000000-0005-0000-0000-00004D080000}"/>
    <cellStyle name="20% - Accent6 5 2 5" xfId="2328" xr:uid="{00000000-0005-0000-0000-00004E080000}"/>
    <cellStyle name="20% - Accent6 5 2_Pricing" xfId="4632" xr:uid="{00000000-0005-0000-0000-00004F080000}"/>
    <cellStyle name="20% - Accent6 5 3" xfId="514" xr:uid="{00000000-0005-0000-0000-000050080000}"/>
    <cellStyle name="20% - Accent6 5 3 2" xfId="1141" xr:uid="{00000000-0005-0000-0000-000051080000}"/>
    <cellStyle name="20% - Accent6 5 3 2 2" xfId="3088" xr:uid="{00000000-0005-0000-0000-000052080000}"/>
    <cellStyle name="20% - Accent6 5 3 2_Pricing" xfId="4639" xr:uid="{00000000-0005-0000-0000-000053080000}"/>
    <cellStyle name="20% - Accent6 5 3 3" xfId="1769" xr:uid="{00000000-0005-0000-0000-000054080000}"/>
    <cellStyle name="20% - Accent6 5 3 3 2" xfId="3716" xr:uid="{00000000-0005-0000-0000-000055080000}"/>
    <cellStyle name="20% - Accent6 5 3 3_Pricing" xfId="4640" xr:uid="{00000000-0005-0000-0000-000056080000}"/>
    <cellStyle name="20% - Accent6 5 3 4" xfId="2461" xr:uid="{00000000-0005-0000-0000-000057080000}"/>
    <cellStyle name="20% - Accent6 5 3_Pricing" xfId="4638" xr:uid="{00000000-0005-0000-0000-000058080000}"/>
    <cellStyle name="20% - Accent6 5 4" xfId="827" xr:uid="{00000000-0005-0000-0000-000059080000}"/>
    <cellStyle name="20% - Accent6 5 4 2" xfId="2774" xr:uid="{00000000-0005-0000-0000-00005A080000}"/>
    <cellStyle name="20% - Accent6 5 4_Pricing" xfId="4641" xr:uid="{00000000-0005-0000-0000-00005B080000}"/>
    <cellStyle name="20% - Accent6 5 5" xfId="1455" xr:uid="{00000000-0005-0000-0000-00005C080000}"/>
    <cellStyle name="20% - Accent6 5 5 2" xfId="3402" xr:uid="{00000000-0005-0000-0000-00005D080000}"/>
    <cellStyle name="20% - Accent6 5 5_Pricing" xfId="4642" xr:uid="{00000000-0005-0000-0000-00005E080000}"/>
    <cellStyle name="20% - Accent6 5 6" xfId="2249" xr:uid="{00000000-0005-0000-0000-00005F080000}"/>
    <cellStyle name="20% - Accent6 5_Pricing" xfId="4631" xr:uid="{00000000-0005-0000-0000-000060080000}"/>
    <cellStyle name="20% - Accent6 6" xfId="334" xr:uid="{00000000-0005-0000-0000-000061080000}"/>
    <cellStyle name="20% - Accent6 6 2" xfId="566" xr:uid="{00000000-0005-0000-0000-000062080000}"/>
    <cellStyle name="20% - Accent6 6 2 2" xfId="1193" xr:uid="{00000000-0005-0000-0000-000063080000}"/>
    <cellStyle name="20% - Accent6 6 2 2 2" xfId="3140" xr:uid="{00000000-0005-0000-0000-000064080000}"/>
    <cellStyle name="20% - Accent6 6 2 2_Pricing" xfId="4645" xr:uid="{00000000-0005-0000-0000-000065080000}"/>
    <cellStyle name="20% - Accent6 6 2 3" xfId="1821" xr:uid="{00000000-0005-0000-0000-000066080000}"/>
    <cellStyle name="20% - Accent6 6 2 3 2" xfId="3768" xr:uid="{00000000-0005-0000-0000-000067080000}"/>
    <cellStyle name="20% - Accent6 6 2 3_Pricing" xfId="4646" xr:uid="{00000000-0005-0000-0000-000068080000}"/>
    <cellStyle name="20% - Accent6 6 2 4" xfId="2513" xr:uid="{00000000-0005-0000-0000-000069080000}"/>
    <cellStyle name="20% - Accent6 6 2_Pricing" xfId="4644" xr:uid="{00000000-0005-0000-0000-00006A080000}"/>
    <cellStyle name="20% - Accent6 6 3" xfId="879" xr:uid="{00000000-0005-0000-0000-00006B080000}"/>
    <cellStyle name="20% - Accent6 6 3 2" xfId="2826" xr:uid="{00000000-0005-0000-0000-00006C080000}"/>
    <cellStyle name="20% - Accent6 6 3_Pricing" xfId="4647" xr:uid="{00000000-0005-0000-0000-00006D080000}"/>
    <cellStyle name="20% - Accent6 6 4" xfId="1507" xr:uid="{00000000-0005-0000-0000-00006E080000}"/>
    <cellStyle name="20% - Accent6 6 4 2" xfId="3454" xr:uid="{00000000-0005-0000-0000-00006F080000}"/>
    <cellStyle name="20% - Accent6 6 4_Pricing" xfId="4648" xr:uid="{00000000-0005-0000-0000-000070080000}"/>
    <cellStyle name="20% - Accent6 6 5" xfId="2281" xr:uid="{00000000-0005-0000-0000-000071080000}"/>
    <cellStyle name="20% - Accent6 6_Pricing" xfId="4643" xr:uid="{00000000-0005-0000-0000-000072080000}"/>
    <cellStyle name="20% - Accent6 7" xfId="264" xr:uid="{00000000-0005-0000-0000-000073080000}"/>
    <cellStyle name="20% - Accent6 7 2" xfId="433" xr:uid="{00000000-0005-0000-0000-000074080000}"/>
    <cellStyle name="20% - Accent6 7 2 2" xfId="1055" xr:uid="{00000000-0005-0000-0000-000075080000}"/>
    <cellStyle name="20% - Accent6 7 2 2 2" xfId="3002" xr:uid="{00000000-0005-0000-0000-000076080000}"/>
    <cellStyle name="20% - Accent6 7 2 2_Pricing" xfId="4651" xr:uid="{00000000-0005-0000-0000-000077080000}"/>
    <cellStyle name="20% - Accent6 7 2 3" xfId="1683" xr:uid="{00000000-0005-0000-0000-000078080000}"/>
    <cellStyle name="20% - Accent6 7 2 3 2" xfId="3630" xr:uid="{00000000-0005-0000-0000-000079080000}"/>
    <cellStyle name="20% - Accent6 7 2 3_Pricing" xfId="4652" xr:uid="{00000000-0005-0000-0000-00007A080000}"/>
    <cellStyle name="20% - Accent6 7 2 4" xfId="2380" xr:uid="{00000000-0005-0000-0000-00007B080000}"/>
    <cellStyle name="20% - Accent6 7 2_Pricing" xfId="4650" xr:uid="{00000000-0005-0000-0000-00007C080000}"/>
    <cellStyle name="20% - Accent6 7 3" xfId="742" xr:uid="{00000000-0005-0000-0000-00007D080000}"/>
    <cellStyle name="20% - Accent6 7 3 2" xfId="2689" xr:uid="{00000000-0005-0000-0000-00007E080000}"/>
    <cellStyle name="20% - Accent6 7 3_Pricing" xfId="4653" xr:uid="{00000000-0005-0000-0000-00007F080000}"/>
    <cellStyle name="20% - Accent6 7 4" xfId="1369" xr:uid="{00000000-0005-0000-0000-000080080000}"/>
    <cellStyle name="20% - Accent6 7 4 2" xfId="3316" xr:uid="{00000000-0005-0000-0000-000081080000}"/>
    <cellStyle name="20% - Accent6 7 4_Pricing" xfId="4654" xr:uid="{00000000-0005-0000-0000-000082080000}"/>
    <cellStyle name="20% - Accent6 7 5" xfId="2211" xr:uid="{00000000-0005-0000-0000-000083080000}"/>
    <cellStyle name="20% - Accent6 7_Pricing" xfId="4649" xr:uid="{00000000-0005-0000-0000-000084080000}"/>
    <cellStyle name="20% - Accent6 8" xfId="417" xr:uid="{00000000-0005-0000-0000-000085080000}"/>
    <cellStyle name="20% - Accent6 8 2" xfId="725" xr:uid="{00000000-0005-0000-0000-000086080000}"/>
    <cellStyle name="20% - Accent6 8 2 2" xfId="1352" xr:uid="{00000000-0005-0000-0000-000087080000}"/>
    <cellStyle name="20% - Accent6 8 2 2 2" xfId="3299" xr:uid="{00000000-0005-0000-0000-000088080000}"/>
    <cellStyle name="20% - Accent6 8 2 2_Pricing" xfId="4657" xr:uid="{00000000-0005-0000-0000-000089080000}"/>
    <cellStyle name="20% - Accent6 8 2 3" xfId="1980" xr:uid="{00000000-0005-0000-0000-00008A080000}"/>
    <cellStyle name="20% - Accent6 8 2 3 2" xfId="3927" xr:uid="{00000000-0005-0000-0000-00008B080000}"/>
    <cellStyle name="20% - Accent6 8 2 3_Pricing" xfId="4658" xr:uid="{00000000-0005-0000-0000-00008C080000}"/>
    <cellStyle name="20% - Accent6 8 2 4" xfId="2672" xr:uid="{00000000-0005-0000-0000-00008D080000}"/>
    <cellStyle name="20% - Accent6 8 2_Pricing" xfId="4656" xr:uid="{00000000-0005-0000-0000-00008E080000}"/>
    <cellStyle name="20% - Accent6 8 3" xfId="1038" xr:uid="{00000000-0005-0000-0000-00008F080000}"/>
    <cellStyle name="20% - Accent6 8 3 2" xfId="2985" xr:uid="{00000000-0005-0000-0000-000090080000}"/>
    <cellStyle name="20% - Accent6 8 3_Pricing" xfId="4659" xr:uid="{00000000-0005-0000-0000-000091080000}"/>
    <cellStyle name="20% - Accent6 8 4" xfId="1666" xr:uid="{00000000-0005-0000-0000-000092080000}"/>
    <cellStyle name="20% - Accent6 8 4 2" xfId="3613" xr:uid="{00000000-0005-0000-0000-000093080000}"/>
    <cellStyle name="20% - Accent6 8 4_Pricing" xfId="4660" xr:uid="{00000000-0005-0000-0000-000094080000}"/>
    <cellStyle name="20% - Accent6 8 5" xfId="2364" xr:uid="{00000000-0005-0000-0000-000095080000}"/>
    <cellStyle name="20% - Accent6 8_Pricing" xfId="4655" xr:uid="{00000000-0005-0000-0000-000096080000}"/>
    <cellStyle name="20% - Accent6 9" xfId="709" xr:uid="{00000000-0005-0000-0000-000097080000}"/>
    <cellStyle name="20% - Accent6 9 2" xfId="1336" xr:uid="{00000000-0005-0000-0000-000098080000}"/>
    <cellStyle name="20% - Accent6 9 2 2" xfId="3283" xr:uid="{00000000-0005-0000-0000-000099080000}"/>
    <cellStyle name="20% - Accent6 9 2_Pricing" xfId="4662" xr:uid="{00000000-0005-0000-0000-00009A080000}"/>
    <cellStyle name="20% - Accent6 9 3" xfId="1964" xr:uid="{00000000-0005-0000-0000-00009B080000}"/>
    <cellStyle name="20% - Accent6 9 3 2" xfId="3911" xr:uid="{00000000-0005-0000-0000-00009C080000}"/>
    <cellStyle name="20% - Accent6 9 3_Pricing" xfId="4663" xr:uid="{00000000-0005-0000-0000-00009D080000}"/>
    <cellStyle name="20% - Accent6 9 4" xfId="2656" xr:uid="{00000000-0005-0000-0000-00009E080000}"/>
    <cellStyle name="20% - Accent6 9_Pricing" xfId="4661" xr:uid="{00000000-0005-0000-0000-00009F080000}"/>
    <cellStyle name="40% - Accent1" xfId="99" builtinId="31" customBuiltin="1"/>
    <cellStyle name="40% - Accent1 10" xfId="1013" xr:uid="{00000000-0005-0000-0000-0000A1080000}"/>
    <cellStyle name="40% - Accent1 10 2" xfId="2960" xr:uid="{00000000-0005-0000-0000-0000A2080000}"/>
    <cellStyle name="40% - Accent1 10_Pricing" xfId="4664" xr:uid="{00000000-0005-0000-0000-0000A3080000}"/>
    <cellStyle name="40% - Accent1 11" xfId="1641" xr:uid="{00000000-0005-0000-0000-0000A4080000}"/>
    <cellStyle name="40% - Accent1 11 2" xfId="3588" xr:uid="{00000000-0005-0000-0000-0000A5080000}"/>
    <cellStyle name="40% - Accent1 11_Pricing" xfId="4665" xr:uid="{00000000-0005-0000-0000-0000A6080000}"/>
    <cellStyle name="40% - Accent1 12" xfId="2059" xr:uid="{00000000-0005-0000-0000-0000A7080000}"/>
    <cellStyle name="40% - Accent1 2" xfId="17" xr:uid="{00000000-0005-0000-0000-0000A8080000}"/>
    <cellStyle name="40% - Accent1 2 2" xfId="61" xr:uid="{00000000-0005-0000-0000-0000A9080000}"/>
    <cellStyle name="40% - Accent1 2 2 2" xfId="205" xr:uid="{00000000-0005-0000-0000-0000AA080000}"/>
    <cellStyle name="40% - Accent1 2 2 2 2" xfId="647" xr:uid="{00000000-0005-0000-0000-0000AB080000}"/>
    <cellStyle name="40% - Accent1 2 2 2 2 2" xfId="1274" xr:uid="{00000000-0005-0000-0000-0000AC080000}"/>
    <cellStyle name="40% - Accent1 2 2 2 2 2 2" xfId="3221" xr:uid="{00000000-0005-0000-0000-0000AD080000}"/>
    <cellStyle name="40% - Accent1 2 2 2 2 2_Pricing" xfId="4670" xr:uid="{00000000-0005-0000-0000-0000AE080000}"/>
    <cellStyle name="40% - Accent1 2 2 2 2 3" xfId="1902" xr:uid="{00000000-0005-0000-0000-0000AF080000}"/>
    <cellStyle name="40% - Accent1 2 2 2 2 3 2" xfId="3849" xr:uid="{00000000-0005-0000-0000-0000B0080000}"/>
    <cellStyle name="40% - Accent1 2 2 2 2 3_Pricing" xfId="4671" xr:uid="{00000000-0005-0000-0000-0000B1080000}"/>
    <cellStyle name="40% - Accent1 2 2 2 2 4" xfId="2594" xr:uid="{00000000-0005-0000-0000-0000B2080000}"/>
    <cellStyle name="40% - Accent1 2 2 2 2_Pricing" xfId="4669" xr:uid="{00000000-0005-0000-0000-0000B3080000}"/>
    <cellStyle name="40% - Accent1 2 2 2 3" xfId="960" xr:uid="{00000000-0005-0000-0000-0000B4080000}"/>
    <cellStyle name="40% - Accent1 2 2 2 3 2" xfId="2907" xr:uid="{00000000-0005-0000-0000-0000B5080000}"/>
    <cellStyle name="40% - Accent1 2 2 2 3_Pricing" xfId="4672" xr:uid="{00000000-0005-0000-0000-0000B6080000}"/>
    <cellStyle name="40% - Accent1 2 2 2 4" xfId="1588" xr:uid="{00000000-0005-0000-0000-0000B7080000}"/>
    <cellStyle name="40% - Accent1 2 2 2 4 2" xfId="3535" xr:uid="{00000000-0005-0000-0000-0000B8080000}"/>
    <cellStyle name="40% - Accent1 2 2 2 4_Pricing" xfId="4673" xr:uid="{00000000-0005-0000-0000-0000B9080000}"/>
    <cellStyle name="40% - Accent1 2 2 2 5" xfId="2152" xr:uid="{00000000-0005-0000-0000-0000BA080000}"/>
    <cellStyle name="40% - Accent1 2 2 2_Pricing" xfId="4668" xr:uid="{00000000-0005-0000-0000-0000BB080000}"/>
    <cellStyle name="40% - Accent1 2 2 3" xfId="504" xr:uid="{00000000-0005-0000-0000-0000BC080000}"/>
    <cellStyle name="40% - Accent1 2 2 3 2" xfId="1131" xr:uid="{00000000-0005-0000-0000-0000BD080000}"/>
    <cellStyle name="40% - Accent1 2 2 3 2 2" xfId="3078" xr:uid="{00000000-0005-0000-0000-0000BE080000}"/>
    <cellStyle name="40% - Accent1 2 2 3 2_Pricing" xfId="4675" xr:uid="{00000000-0005-0000-0000-0000BF080000}"/>
    <cellStyle name="40% - Accent1 2 2 3 3" xfId="1759" xr:uid="{00000000-0005-0000-0000-0000C0080000}"/>
    <cellStyle name="40% - Accent1 2 2 3 3 2" xfId="3706" xr:uid="{00000000-0005-0000-0000-0000C1080000}"/>
    <cellStyle name="40% - Accent1 2 2 3 3_Pricing" xfId="4676" xr:uid="{00000000-0005-0000-0000-0000C2080000}"/>
    <cellStyle name="40% - Accent1 2 2 3 4" xfId="2451" xr:uid="{00000000-0005-0000-0000-0000C3080000}"/>
    <cellStyle name="40% - Accent1 2 2 3_Pricing" xfId="4674" xr:uid="{00000000-0005-0000-0000-0000C4080000}"/>
    <cellStyle name="40% - Accent1 2 2 4" xfId="817" xr:uid="{00000000-0005-0000-0000-0000C5080000}"/>
    <cellStyle name="40% - Accent1 2 2 4 2" xfId="2764" xr:uid="{00000000-0005-0000-0000-0000C6080000}"/>
    <cellStyle name="40% - Accent1 2 2 4_Pricing" xfId="4677" xr:uid="{00000000-0005-0000-0000-0000C7080000}"/>
    <cellStyle name="40% - Accent1 2 2 5" xfId="1445" xr:uid="{00000000-0005-0000-0000-0000C8080000}"/>
    <cellStyle name="40% - Accent1 2 2 5 2" xfId="3392" xr:uid="{00000000-0005-0000-0000-0000C9080000}"/>
    <cellStyle name="40% - Accent1 2 2 5_Pricing" xfId="4678" xr:uid="{00000000-0005-0000-0000-0000CA080000}"/>
    <cellStyle name="40% - Accent1 2 2 6" xfId="2038" xr:uid="{00000000-0005-0000-0000-0000CB080000}"/>
    <cellStyle name="40% - Accent1 2 2_Pricing" xfId="4667" xr:uid="{00000000-0005-0000-0000-0000CC080000}"/>
    <cellStyle name="40% - Accent1 2 3" xfId="128" xr:uid="{00000000-0005-0000-0000-0000CD080000}"/>
    <cellStyle name="40% - Accent1 2 3 2" xfId="377" xr:uid="{00000000-0005-0000-0000-0000CE080000}"/>
    <cellStyle name="40% - Accent1 2 3 2 2" xfId="651" xr:uid="{00000000-0005-0000-0000-0000CF080000}"/>
    <cellStyle name="40% - Accent1 2 3 2 2 2" xfId="1278" xr:uid="{00000000-0005-0000-0000-0000D0080000}"/>
    <cellStyle name="40% - Accent1 2 3 2 2 2 2" xfId="3225" xr:uid="{00000000-0005-0000-0000-0000D1080000}"/>
    <cellStyle name="40% - Accent1 2 3 2 2 2_Pricing" xfId="4682" xr:uid="{00000000-0005-0000-0000-0000D2080000}"/>
    <cellStyle name="40% - Accent1 2 3 2 2 3" xfId="1906" xr:uid="{00000000-0005-0000-0000-0000D3080000}"/>
    <cellStyle name="40% - Accent1 2 3 2 2 3 2" xfId="3853" xr:uid="{00000000-0005-0000-0000-0000D4080000}"/>
    <cellStyle name="40% - Accent1 2 3 2 2 3_Pricing" xfId="4683" xr:uid="{00000000-0005-0000-0000-0000D5080000}"/>
    <cellStyle name="40% - Accent1 2 3 2 2 4" xfId="2598" xr:uid="{00000000-0005-0000-0000-0000D6080000}"/>
    <cellStyle name="40% - Accent1 2 3 2 2_Pricing" xfId="4681" xr:uid="{00000000-0005-0000-0000-0000D7080000}"/>
    <cellStyle name="40% - Accent1 2 3 2 3" xfId="964" xr:uid="{00000000-0005-0000-0000-0000D8080000}"/>
    <cellStyle name="40% - Accent1 2 3 2 3 2" xfId="2911" xr:uid="{00000000-0005-0000-0000-0000D9080000}"/>
    <cellStyle name="40% - Accent1 2 3 2 3_Pricing" xfId="4684" xr:uid="{00000000-0005-0000-0000-0000DA080000}"/>
    <cellStyle name="40% - Accent1 2 3 2 4" xfId="1592" xr:uid="{00000000-0005-0000-0000-0000DB080000}"/>
    <cellStyle name="40% - Accent1 2 3 2 4 2" xfId="3539" xr:uid="{00000000-0005-0000-0000-0000DC080000}"/>
    <cellStyle name="40% - Accent1 2 3 2 4_Pricing" xfId="4685" xr:uid="{00000000-0005-0000-0000-0000DD080000}"/>
    <cellStyle name="40% - Accent1 2 3 2 5" xfId="2324" xr:uid="{00000000-0005-0000-0000-0000DE080000}"/>
    <cellStyle name="40% - Accent1 2 3 2_Pricing" xfId="4680" xr:uid="{00000000-0005-0000-0000-0000DF080000}"/>
    <cellStyle name="40% - Accent1 2 3 3" xfId="508" xr:uid="{00000000-0005-0000-0000-0000E0080000}"/>
    <cellStyle name="40% - Accent1 2 3 3 2" xfId="1135" xr:uid="{00000000-0005-0000-0000-0000E1080000}"/>
    <cellStyle name="40% - Accent1 2 3 3 2 2" xfId="3082" xr:uid="{00000000-0005-0000-0000-0000E2080000}"/>
    <cellStyle name="40% - Accent1 2 3 3 2_Pricing" xfId="4687" xr:uid="{00000000-0005-0000-0000-0000E3080000}"/>
    <cellStyle name="40% - Accent1 2 3 3 3" xfId="1763" xr:uid="{00000000-0005-0000-0000-0000E4080000}"/>
    <cellStyle name="40% - Accent1 2 3 3 3 2" xfId="3710" xr:uid="{00000000-0005-0000-0000-0000E5080000}"/>
    <cellStyle name="40% - Accent1 2 3 3 3_Pricing" xfId="4688" xr:uid="{00000000-0005-0000-0000-0000E6080000}"/>
    <cellStyle name="40% - Accent1 2 3 3 4" xfId="2455" xr:uid="{00000000-0005-0000-0000-0000E7080000}"/>
    <cellStyle name="40% - Accent1 2 3 3_Pricing" xfId="4686" xr:uid="{00000000-0005-0000-0000-0000E8080000}"/>
    <cellStyle name="40% - Accent1 2 3 4" xfId="821" xr:uid="{00000000-0005-0000-0000-0000E9080000}"/>
    <cellStyle name="40% - Accent1 2 3 4 2" xfId="2768" xr:uid="{00000000-0005-0000-0000-0000EA080000}"/>
    <cellStyle name="40% - Accent1 2 3 4_Pricing" xfId="4689" xr:uid="{00000000-0005-0000-0000-0000EB080000}"/>
    <cellStyle name="40% - Accent1 2 3 5" xfId="1449" xr:uid="{00000000-0005-0000-0000-0000EC080000}"/>
    <cellStyle name="40% - Accent1 2 3 5 2" xfId="3396" xr:uid="{00000000-0005-0000-0000-0000ED080000}"/>
    <cellStyle name="40% - Accent1 2 3 5_Pricing" xfId="4690" xr:uid="{00000000-0005-0000-0000-0000EE080000}"/>
    <cellStyle name="40% - Accent1 2 3 6" xfId="298" xr:uid="{00000000-0005-0000-0000-0000EF080000}"/>
    <cellStyle name="40% - Accent1 2 3 6 2" xfId="2245" xr:uid="{00000000-0005-0000-0000-0000F0080000}"/>
    <cellStyle name="40% - Accent1 2 3 6_Pricing" xfId="4691" xr:uid="{00000000-0005-0000-0000-0000F1080000}"/>
    <cellStyle name="40% - Accent1 2 3 7" xfId="2077" xr:uid="{00000000-0005-0000-0000-0000F2080000}"/>
    <cellStyle name="40% - Accent1 2 3_Pricing" xfId="4679" xr:uid="{00000000-0005-0000-0000-0000F3080000}"/>
    <cellStyle name="40% - Accent1 2 4" xfId="204" xr:uid="{00000000-0005-0000-0000-0000F4080000}"/>
    <cellStyle name="40% - Accent1 2 4 2" xfId="575" xr:uid="{00000000-0005-0000-0000-0000F5080000}"/>
    <cellStyle name="40% - Accent1 2 4 2 2" xfId="1202" xr:uid="{00000000-0005-0000-0000-0000F6080000}"/>
    <cellStyle name="40% - Accent1 2 4 2 2 2" xfId="3149" xr:uid="{00000000-0005-0000-0000-0000F7080000}"/>
    <cellStyle name="40% - Accent1 2 4 2 2_Pricing" xfId="4694" xr:uid="{00000000-0005-0000-0000-0000F8080000}"/>
    <cellStyle name="40% - Accent1 2 4 2 3" xfId="1830" xr:uid="{00000000-0005-0000-0000-0000F9080000}"/>
    <cellStyle name="40% - Accent1 2 4 2 3 2" xfId="3777" xr:uid="{00000000-0005-0000-0000-0000FA080000}"/>
    <cellStyle name="40% - Accent1 2 4 2 3_Pricing" xfId="4695" xr:uid="{00000000-0005-0000-0000-0000FB080000}"/>
    <cellStyle name="40% - Accent1 2 4 2 4" xfId="2522" xr:uid="{00000000-0005-0000-0000-0000FC080000}"/>
    <cellStyle name="40% - Accent1 2 4 2_Pricing" xfId="4693" xr:uid="{00000000-0005-0000-0000-0000FD080000}"/>
    <cellStyle name="40% - Accent1 2 4 3" xfId="888" xr:uid="{00000000-0005-0000-0000-0000FE080000}"/>
    <cellStyle name="40% - Accent1 2 4 3 2" xfId="2835" xr:uid="{00000000-0005-0000-0000-0000FF080000}"/>
    <cellStyle name="40% - Accent1 2 4 3_Pricing" xfId="4696" xr:uid="{00000000-0005-0000-0000-000000090000}"/>
    <cellStyle name="40% - Accent1 2 4 4" xfId="1516" xr:uid="{00000000-0005-0000-0000-000001090000}"/>
    <cellStyle name="40% - Accent1 2 4 4 2" xfId="3463" xr:uid="{00000000-0005-0000-0000-000002090000}"/>
    <cellStyle name="40% - Accent1 2 4 4_Pricing" xfId="4697" xr:uid="{00000000-0005-0000-0000-000003090000}"/>
    <cellStyle name="40% - Accent1 2 4 5" xfId="2151" xr:uid="{00000000-0005-0000-0000-000004090000}"/>
    <cellStyle name="40% - Accent1 2 4_Pricing" xfId="4692" xr:uid="{00000000-0005-0000-0000-000005090000}"/>
    <cellStyle name="40% - Accent1 2 5" xfId="438" xr:uid="{00000000-0005-0000-0000-000006090000}"/>
    <cellStyle name="40% - Accent1 2 5 2" xfId="1062" xr:uid="{00000000-0005-0000-0000-000007090000}"/>
    <cellStyle name="40% - Accent1 2 5 2 2" xfId="3009" xr:uid="{00000000-0005-0000-0000-000008090000}"/>
    <cellStyle name="40% - Accent1 2 5 2_Pricing" xfId="4699" xr:uid="{00000000-0005-0000-0000-000009090000}"/>
    <cellStyle name="40% - Accent1 2 5 3" xfId="1690" xr:uid="{00000000-0005-0000-0000-00000A090000}"/>
    <cellStyle name="40% - Accent1 2 5 3 2" xfId="3637" xr:uid="{00000000-0005-0000-0000-00000B090000}"/>
    <cellStyle name="40% - Accent1 2 5 3_Pricing" xfId="4700" xr:uid="{00000000-0005-0000-0000-00000C090000}"/>
    <cellStyle name="40% - Accent1 2 5 4" xfId="2385" xr:uid="{00000000-0005-0000-0000-00000D090000}"/>
    <cellStyle name="40% - Accent1 2 5_Pricing" xfId="4698" xr:uid="{00000000-0005-0000-0000-00000E090000}"/>
    <cellStyle name="40% - Accent1 2 6" xfId="748" xr:uid="{00000000-0005-0000-0000-00000F090000}"/>
    <cellStyle name="40% - Accent1 2 6 2" xfId="2695" xr:uid="{00000000-0005-0000-0000-000010090000}"/>
    <cellStyle name="40% - Accent1 2 6_Pricing" xfId="4701" xr:uid="{00000000-0005-0000-0000-000011090000}"/>
    <cellStyle name="40% - Accent1 2 7" xfId="1376" xr:uid="{00000000-0005-0000-0000-000012090000}"/>
    <cellStyle name="40% - Accent1 2 7 2" xfId="3323" xr:uid="{00000000-0005-0000-0000-000013090000}"/>
    <cellStyle name="40% - Accent1 2 7_Pricing" xfId="4702" xr:uid="{00000000-0005-0000-0000-000014090000}"/>
    <cellStyle name="40% - Accent1 2 8" xfId="2002" xr:uid="{00000000-0005-0000-0000-000015090000}"/>
    <cellStyle name="40% - Accent1 2_Pricing" xfId="4666" xr:uid="{00000000-0005-0000-0000-000016090000}"/>
    <cellStyle name="40% - Accent1 3" xfId="18" xr:uid="{00000000-0005-0000-0000-000017090000}"/>
    <cellStyle name="40% - Accent1 3 2" xfId="62" xr:uid="{00000000-0005-0000-0000-000018090000}"/>
    <cellStyle name="40% - Accent1 3 2 2" xfId="207" xr:uid="{00000000-0005-0000-0000-000019090000}"/>
    <cellStyle name="40% - Accent1 3 2 2 2" xfId="639" xr:uid="{00000000-0005-0000-0000-00001A090000}"/>
    <cellStyle name="40% - Accent1 3 2 2 2 2" xfId="1266" xr:uid="{00000000-0005-0000-0000-00001B090000}"/>
    <cellStyle name="40% - Accent1 3 2 2 2 2 2" xfId="3213" xr:uid="{00000000-0005-0000-0000-00001C090000}"/>
    <cellStyle name="40% - Accent1 3 2 2 2 2_Pricing" xfId="4707" xr:uid="{00000000-0005-0000-0000-00001D090000}"/>
    <cellStyle name="40% - Accent1 3 2 2 2 3" xfId="1894" xr:uid="{00000000-0005-0000-0000-00001E090000}"/>
    <cellStyle name="40% - Accent1 3 2 2 2 3 2" xfId="3841" xr:uid="{00000000-0005-0000-0000-00001F090000}"/>
    <cellStyle name="40% - Accent1 3 2 2 2 3_Pricing" xfId="4708" xr:uid="{00000000-0005-0000-0000-000020090000}"/>
    <cellStyle name="40% - Accent1 3 2 2 2 4" xfId="2586" xr:uid="{00000000-0005-0000-0000-000021090000}"/>
    <cellStyle name="40% - Accent1 3 2 2 2_Pricing" xfId="4706" xr:uid="{00000000-0005-0000-0000-000022090000}"/>
    <cellStyle name="40% - Accent1 3 2 2 3" xfId="952" xr:uid="{00000000-0005-0000-0000-000023090000}"/>
    <cellStyle name="40% - Accent1 3 2 2 3 2" xfId="2899" xr:uid="{00000000-0005-0000-0000-000024090000}"/>
    <cellStyle name="40% - Accent1 3 2 2 3_Pricing" xfId="4709" xr:uid="{00000000-0005-0000-0000-000025090000}"/>
    <cellStyle name="40% - Accent1 3 2 2 4" xfId="1580" xr:uid="{00000000-0005-0000-0000-000026090000}"/>
    <cellStyle name="40% - Accent1 3 2 2 4 2" xfId="3527" xr:uid="{00000000-0005-0000-0000-000027090000}"/>
    <cellStyle name="40% - Accent1 3 2 2 4_Pricing" xfId="4710" xr:uid="{00000000-0005-0000-0000-000028090000}"/>
    <cellStyle name="40% - Accent1 3 2 2 5" xfId="2154" xr:uid="{00000000-0005-0000-0000-000029090000}"/>
    <cellStyle name="40% - Accent1 3 2 2_Pricing" xfId="4705" xr:uid="{00000000-0005-0000-0000-00002A090000}"/>
    <cellStyle name="40% - Accent1 3 2 3" xfId="496" xr:uid="{00000000-0005-0000-0000-00002B090000}"/>
    <cellStyle name="40% - Accent1 3 2 3 2" xfId="1123" xr:uid="{00000000-0005-0000-0000-00002C090000}"/>
    <cellStyle name="40% - Accent1 3 2 3 2 2" xfId="3070" xr:uid="{00000000-0005-0000-0000-00002D090000}"/>
    <cellStyle name="40% - Accent1 3 2 3 2_Pricing" xfId="4712" xr:uid="{00000000-0005-0000-0000-00002E090000}"/>
    <cellStyle name="40% - Accent1 3 2 3 3" xfId="1751" xr:uid="{00000000-0005-0000-0000-00002F090000}"/>
    <cellStyle name="40% - Accent1 3 2 3 3 2" xfId="3698" xr:uid="{00000000-0005-0000-0000-000030090000}"/>
    <cellStyle name="40% - Accent1 3 2 3 3_Pricing" xfId="4713" xr:uid="{00000000-0005-0000-0000-000031090000}"/>
    <cellStyle name="40% - Accent1 3 2 3 4" xfId="2443" xr:uid="{00000000-0005-0000-0000-000032090000}"/>
    <cellStyle name="40% - Accent1 3 2 3_Pricing" xfId="4711" xr:uid="{00000000-0005-0000-0000-000033090000}"/>
    <cellStyle name="40% - Accent1 3 2 4" xfId="809" xr:uid="{00000000-0005-0000-0000-000034090000}"/>
    <cellStyle name="40% - Accent1 3 2 4 2" xfId="2756" xr:uid="{00000000-0005-0000-0000-000035090000}"/>
    <cellStyle name="40% - Accent1 3 2 4_Pricing" xfId="4714" xr:uid="{00000000-0005-0000-0000-000036090000}"/>
    <cellStyle name="40% - Accent1 3 2 5" xfId="1437" xr:uid="{00000000-0005-0000-0000-000037090000}"/>
    <cellStyle name="40% - Accent1 3 2 5 2" xfId="3384" xr:uid="{00000000-0005-0000-0000-000038090000}"/>
    <cellStyle name="40% - Accent1 3 2 5_Pricing" xfId="4715" xr:uid="{00000000-0005-0000-0000-000039090000}"/>
    <cellStyle name="40% - Accent1 3 2 6" xfId="2039" xr:uid="{00000000-0005-0000-0000-00003A090000}"/>
    <cellStyle name="40% - Accent1 3 2_Pricing" xfId="4704" xr:uid="{00000000-0005-0000-0000-00003B090000}"/>
    <cellStyle name="40% - Accent1 3 3" xfId="146" xr:uid="{00000000-0005-0000-0000-00003C090000}"/>
    <cellStyle name="40% - Accent1 3 3 2" xfId="371" xr:uid="{00000000-0005-0000-0000-00003D090000}"/>
    <cellStyle name="40% - Accent1 3 3 2 2" xfId="643" xr:uid="{00000000-0005-0000-0000-00003E090000}"/>
    <cellStyle name="40% - Accent1 3 3 2 2 2" xfId="1270" xr:uid="{00000000-0005-0000-0000-00003F090000}"/>
    <cellStyle name="40% - Accent1 3 3 2 2 2 2" xfId="3217" xr:uid="{00000000-0005-0000-0000-000040090000}"/>
    <cellStyle name="40% - Accent1 3 3 2 2 2_Pricing" xfId="4719" xr:uid="{00000000-0005-0000-0000-000041090000}"/>
    <cellStyle name="40% - Accent1 3 3 2 2 3" xfId="1898" xr:uid="{00000000-0005-0000-0000-000042090000}"/>
    <cellStyle name="40% - Accent1 3 3 2 2 3 2" xfId="3845" xr:uid="{00000000-0005-0000-0000-000043090000}"/>
    <cellStyle name="40% - Accent1 3 3 2 2 3_Pricing" xfId="4720" xr:uid="{00000000-0005-0000-0000-000044090000}"/>
    <cellStyle name="40% - Accent1 3 3 2 2 4" xfId="2590" xr:uid="{00000000-0005-0000-0000-000045090000}"/>
    <cellStyle name="40% - Accent1 3 3 2 2_Pricing" xfId="4718" xr:uid="{00000000-0005-0000-0000-000046090000}"/>
    <cellStyle name="40% - Accent1 3 3 2 3" xfId="956" xr:uid="{00000000-0005-0000-0000-000047090000}"/>
    <cellStyle name="40% - Accent1 3 3 2 3 2" xfId="2903" xr:uid="{00000000-0005-0000-0000-000048090000}"/>
    <cellStyle name="40% - Accent1 3 3 2 3_Pricing" xfId="4721" xr:uid="{00000000-0005-0000-0000-000049090000}"/>
    <cellStyle name="40% - Accent1 3 3 2 4" xfId="1584" xr:uid="{00000000-0005-0000-0000-00004A090000}"/>
    <cellStyle name="40% - Accent1 3 3 2 4 2" xfId="3531" xr:uid="{00000000-0005-0000-0000-00004B090000}"/>
    <cellStyle name="40% - Accent1 3 3 2 4_Pricing" xfId="4722" xr:uid="{00000000-0005-0000-0000-00004C090000}"/>
    <cellStyle name="40% - Accent1 3 3 2 5" xfId="2318" xr:uid="{00000000-0005-0000-0000-00004D090000}"/>
    <cellStyle name="40% - Accent1 3 3 2_Pricing" xfId="4717" xr:uid="{00000000-0005-0000-0000-00004E090000}"/>
    <cellStyle name="40% - Accent1 3 3 3" xfId="500" xr:uid="{00000000-0005-0000-0000-00004F090000}"/>
    <cellStyle name="40% - Accent1 3 3 3 2" xfId="1127" xr:uid="{00000000-0005-0000-0000-000050090000}"/>
    <cellStyle name="40% - Accent1 3 3 3 2 2" xfId="3074" xr:uid="{00000000-0005-0000-0000-000051090000}"/>
    <cellStyle name="40% - Accent1 3 3 3 2_Pricing" xfId="4724" xr:uid="{00000000-0005-0000-0000-000052090000}"/>
    <cellStyle name="40% - Accent1 3 3 3 3" xfId="1755" xr:uid="{00000000-0005-0000-0000-000053090000}"/>
    <cellStyle name="40% - Accent1 3 3 3 3 2" xfId="3702" xr:uid="{00000000-0005-0000-0000-000054090000}"/>
    <cellStyle name="40% - Accent1 3 3 3 3_Pricing" xfId="4725" xr:uid="{00000000-0005-0000-0000-000055090000}"/>
    <cellStyle name="40% - Accent1 3 3 3 4" xfId="2447" xr:uid="{00000000-0005-0000-0000-000056090000}"/>
    <cellStyle name="40% - Accent1 3 3 3_Pricing" xfId="4723" xr:uid="{00000000-0005-0000-0000-000057090000}"/>
    <cellStyle name="40% - Accent1 3 3 4" xfId="813" xr:uid="{00000000-0005-0000-0000-000058090000}"/>
    <cellStyle name="40% - Accent1 3 3 4 2" xfId="2760" xr:uid="{00000000-0005-0000-0000-000059090000}"/>
    <cellStyle name="40% - Accent1 3 3 4_Pricing" xfId="4726" xr:uid="{00000000-0005-0000-0000-00005A090000}"/>
    <cellStyle name="40% - Accent1 3 3 5" xfId="1441" xr:uid="{00000000-0005-0000-0000-00005B090000}"/>
    <cellStyle name="40% - Accent1 3 3 5 2" xfId="3388" xr:uid="{00000000-0005-0000-0000-00005C090000}"/>
    <cellStyle name="40% - Accent1 3 3 5_Pricing" xfId="4727" xr:uid="{00000000-0005-0000-0000-00005D090000}"/>
    <cellStyle name="40% - Accent1 3 3 6" xfId="292" xr:uid="{00000000-0005-0000-0000-00005E090000}"/>
    <cellStyle name="40% - Accent1 3 3 6 2" xfId="2239" xr:uid="{00000000-0005-0000-0000-00005F090000}"/>
    <cellStyle name="40% - Accent1 3 3 6_Pricing" xfId="4728" xr:uid="{00000000-0005-0000-0000-000060090000}"/>
    <cellStyle name="40% - Accent1 3 3 7" xfId="2095" xr:uid="{00000000-0005-0000-0000-000061090000}"/>
    <cellStyle name="40% - Accent1 3 3_Pricing" xfId="4716" xr:uid="{00000000-0005-0000-0000-000062090000}"/>
    <cellStyle name="40% - Accent1 3 4" xfId="206" xr:uid="{00000000-0005-0000-0000-000063090000}"/>
    <cellStyle name="40% - Accent1 3 4 2" xfId="593" xr:uid="{00000000-0005-0000-0000-000064090000}"/>
    <cellStyle name="40% - Accent1 3 4 2 2" xfId="1220" xr:uid="{00000000-0005-0000-0000-000065090000}"/>
    <cellStyle name="40% - Accent1 3 4 2 2 2" xfId="3167" xr:uid="{00000000-0005-0000-0000-000066090000}"/>
    <cellStyle name="40% - Accent1 3 4 2 2_Pricing" xfId="4731" xr:uid="{00000000-0005-0000-0000-000067090000}"/>
    <cellStyle name="40% - Accent1 3 4 2 3" xfId="1848" xr:uid="{00000000-0005-0000-0000-000068090000}"/>
    <cellStyle name="40% - Accent1 3 4 2 3 2" xfId="3795" xr:uid="{00000000-0005-0000-0000-000069090000}"/>
    <cellStyle name="40% - Accent1 3 4 2 3_Pricing" xfId="4732" xr:uid="{00000000-0005-0000-0000-00006A090000}"/>
    <cellStyle name="40% - Accent1 3 4 2 4" xfId="2540" xr:uid="{00000000-0005-0000-0000-00006B090000}"/>
    <cellStyle name="40% - Accent1 3 4 2_Pricing" xfId="4730" xr:uid="{00000000-0005-0000-0000-00006C090000}"/>
    <cellStyle name="40% - Accent1 3 4 3" xfId="906" xr:uid="{00000000-0005-0000-0000-00006D090000}"/>
    <cellStyle name="40% - Accent1 3 4 3 2" xfId="2853" xr:uid="{00000000-0005-0000-0000-00006E090000}"/>
    <cellStyle name="40% - Accent1 3 4 3_Pricing" xfId="4733" xr:uid="{00000000-0005-0000-0000-00006F090000}"/>
    <cellStyle name="40% - Accent1 3 4 4" xfId="1534" xr:uid="{00000000-0005-0000-0000-000070090000}"/>
    <cellStyle name="40% - Accent1 3 4 4 2" xfId="3481" xr:uid="{00000000-0005-0000-0000-000071090000}"/>
    <cellStyle name="40% - Accent1 3 4 4_Pricing" xfId="4734" xr:uid="{00000000-0005-0000-0000-000072090000}"/>
    <cellStyle name="40% - Accent1 3 4 5" xfId="2153" xr:uid="{00000000-0005-0000-0000-000073090000}"/>
    <cellStyle name="40% - Accent1 3 4_Pricing" xfId="4729" xr:uid="{00000000-0005-0000-0000-000074090000}"/>
    <cellStyle name="40% - Accent1 3 5" xfId="453" xr:uid="{00000000-0005-0000-0000-000075090000}"/>
    <cellStyle name="40% - Accent1 3 5 2" xfId="1078" xr:uid="{00000000-0005-0000-0000-000076090000}"/>
    <cellStyle name="40% - Accent1 3 5 2 2" xfId="3025" xr:uid="{00000000-0005-0000-0000-000077090000}"/>
    <cellStyle name="40% - Accent1 3 5 2_Pricing" xfId="4736" xr:uid="{00000000-0005-0000-0000-000078090000}"/>
    <cellStyle name="40% - Accent1 3 5 3" xfId="1706" xr:uid="{00000000-0005-0000-0000-000079090000}"/>
    <cellStyle name="40% - Accent1 3 5 3 2" xfId="3653" xr:uid="{00000000-0005-0000-0000-00007A090000}"/>
    <cellStyle name="40% - Accent1 3 5 3_Pricing" xfId="4737" xr:uid="{00000000-0005-0000-0000-00007B090000}"/>
    <cellStyle name="40% - Accent1 3 5 4" xfId="2400" xr:uid="{00000000-0005-0000-0000-00007C090000}"/>
    <cellStyle name="40% - Accent1 3 5_Pricing" xfId="4735" xr:uid="{00000000-0005-0000-0000-00007D090000}"/>
    <cellStyle name="40% - Accent1 3 6" xfId="764" xr:uid="{00000000-0005-0000-0000-00007E090000}"/>
    <cellStyle name="40% - Accent1 3 6 2" xfId="2711" xr:uid="{00000000-0005-0000-0000-00007F090000}"/>
    <cellStyle name="40% - Accent1 3 6_Pricing" xfId="4738" xr:uid="{00000000-0005-0000-0000-000080090000}"/>
    <cellStyle name="40% - Accent1 3 7" xfId="1392" xr:uid="{00000000-0005-0000-0000-000081090000}"/>
    <cellStyle name="40% - Accent1 3 7 2" xfId="3339" xr:uid="{00000000-0005-0000-0000-000082090000}"/>
    <cellStyle name="40% - Accent1 3 7_Pricing" xfId="4739" xr:uid="{00000000-0005-0000-0000-000083090000}"/>
    <cellStyle name="40% - Accent1 3 8" xfId="2003" xr:uid="{00000000-0005-0000-0000-000084090000}"/>
    <cellStyle name="40% - Accent1 3_Pricing" xfId="4703" xr:uid="{00000000-0005-0000-0000-000085090000}"/>
    <cellStyle name="40% - Accent1 4" xfId="160" xr:uid="{00000000-0005-0000-0000-000086090000}"/>
    <cellStyle name="40% - Accent1 4 2" xfId="345" xr:uid="{00000000-0005-0000-0000-000087090000}"/>
    <cellStyle name="40% - Accent1 4 2 2" xfId="607" xr:uid="{00000000-0005-0000-0000-000088090000}"/>
    <cellStyle name="40% - Accent1 4 2 2 2" xfId="1234" xr:uid="{00000000-0005-0000-0000-000089090000}"/>
    <cellStyle name="40% - Accent1 4 2 2 2 2" xfId="3181" xr:uid="{00000000-0005-0000-0000-00008A090000}"/>
    <cellStyle name="40% - Accent1 4 2 2 2_Pricing" xfId="4743" xr:uid="{00000000-0005-0000-0000-00008B090000}"/>
    <cellStyle name="40% - Accent1 4 2 2 3" xfId="1862" xr:uid="{00000000-0005-0000-0000-00008C090000}"/>
    <cellStyle name="40% - Accent1 4 2 2 3 2" xfId="3809" xr:uid="{00000000-0005-0000-0000-00008D090000}"/>
    <cellStyle name="40% - Accent1 4 2 2 3_Pricing" xfId="4744" xr:uid="{00000000-0005-0000-0000-00008E090000}"/>
    <cellStyle name="40% - Accent1 4 2 2 4" xfId="2554" xr:uid="{00000000-0005-0000-0000-00008F090000}"/>
    <cellStyle name="40% - Accent1 4 2 2_Pricing" xfId="4742" xr:uid="{00000000-0005-0000-0000-000090090000}"/>
    <cellStyle name="40% - Accent1 4 2 3" xfId="920" xr:uid="{00000000-0005-0000-0000-000091090000}"/>
    <cellStyle name="40% - Accent1 4 2 3 2" xfId="2867" xr:uid="{00000000-0005-0000-0000-000092090000}"/>
    <cellStyle name="40% - Accent1 4 2 3_Pricing" xfId="4745" xr:uid="{00000000-0005-0000-0000-000093090000}"/>
    <cellStyle name="40% - Accent1 4 2 4" xfId="1548" xr:uid="{00000000-0005-0000-0000-000094090000}"/>
    <cellStyle name="40% - Accent1 4 2 4 2" xfId="3495" xr:uid="{00000000-0005-0000-0000-000095090000}"/>
    <cellStyle name="40% - Accent1 4 2 4_Pricing" xfId="4746" xr:uid="{00000000-0005-0000-0000-000096090000}"/>
    <cellStyle name="40% - Accent1 4 2 5" xfId="2292" xr:uid="{00000000-0005-0000-0000-000097090000}"/>
    <cellStyle name="40% - Accent1 4 2_Pricing" xfId="4741" xr:uid="{00000000-0005-0000-0000-000098090000}"/>
    <cellStyle name="40% - Accent1 4 3" xfId="466" xr:uid="{00000000-0005-0000-0000-000099090000}"/>
    <cellStyle name="40% - Accent1 4 3 2" xfId="1091" xr:uid="{00000000-0005-0000-0000-00009A090000}"/>
    <cellStyle name="40% - Accent1 4 3 2 2" xfId="3038" xr:uid="{00000000-0005-0000-0000-00009B090000}"/>
    <cellStyle name="40% - Accent1 4 3 2_Pricing" xfId="4748" xr:uid="{00000000-0005-0000-0000-00009C090000}"/>
    <cellStyle name="40% - Accent1 4 3 3" xfId="1719" xr:uid="{00000000-0005-0000-0000-00009D090000}"/>
    <cellStyle name="40% - Accent1 4 3 3 2" xfId="3666" xr:uid="{00000000-0005-0000-0000-00009E090000}"/>
    <cellStyle name="40% - Accent1 4 3 3_Pricing" xfId="4749" xr:uid="{00000000-0005-0000-0000-00009F090000}"/>
    <cellStyle name="40% - Accent1 4 3 4" xfId="2413" xr:uid="{00000000-0005-0000-0000-0000A0090000}"/>
    <cellStyle name="40% - Accent1 4 3_Pricing" xfId="4747" xr:uid="{00000000-0005-0000-0000-0000A1090000}"/>
    <cellStyle name="40% - Accent1 4 4" xfId="777" xr:uid="{00000000-0005-0000-0000-0000A2090000}"/>
    <cellStyle name="40% - Accent1 4 4 2" xfId="2724" xr:uid="{00000000-0005-0000-0000-0000A3090000}"/>
    <cellStyle name="40% - Accent1 4 4_Pricing" xfId="4750" xr:uid="{00000000-0005-0000-0000-0000A4090000}"/>
    <cellStyle name="40% - Accent1 4 5" xfId="1405" xr:uid="{00000000-0005-0000-0000-0000A5090000}"/>
    <cellStyle name="40% - Accent1 4 5 2" xfId="3352" xr:uid="{00000000-0005-0000-0000-0000A6090000}"/>
    <cellStyle name="40% - Accent1 4 5_Pricing" xfId="4751" xr:uid="{00000000-0005-0000-0000-0000A7090000}"/>
    <cellStyle name="40% - Accent1 4 6" xfId="268" xr:uid="{00000000-0005-0000-0000-0000A8090000}"/>
    <cellStyle name="40% - Accent1 4 6 2" xfId="2215" xr:uid="{00000000-0005-0000-0000-0000A9090000}"/>
    <cellStyle name="40% - Accent1 4 6_Pricing" xfId="4752" xr:uid="{00000000-0005-0000-0000-0000AA090000}"/>
    <cellStyle name="40% - Accent1 4 7" xfId="2109" xr:uid="{00000000-0005-0000-0000-0000AB090000}"/>
    <cellStyle name="40% - Accent1 4_Pricing" xfId="4740" xr:uid="{00000000-0005-0000-0000-0000AC090000}"/>
    <cellStyle name="40% - Accent1 5" xfId="288" xr:uid="{00000000-0005-0000-0000-0000AD090000}"/>
    <cellStyle name="40% - Accent1 5 2" xfId="367" xr:uid="{00000000-0005-0000-0000-0000AE090000}"/>
    <cellStyle name="40% - Accent1 5 2 2" xfId="638" xr:uid="{00000000-0005-0000-0000-0000AF090000}"/>
    <cellStyle name="40% - Accent1 5 2 2 2" xfId="1265" xr:uid="{00000000-0005-0000-0000-0000B0090000}"/>
    <cellStyle name="40% - Accent1 5 2 2 2 2" xfId="3212" xr:uid="{00000000-0005-0000-0000-0000B1090000}"/>
    <cellStyle name="40% - Accent1 5 2 2 2_Pricing" xfId="4756" xr:uid="{00000000-0005-0000-0000-0000B2090000}"/>
    <cellStyle name="40% - Accent1 5 2 2 3" xfId="1893" xr:uid="{00000000-0005-0000-0000-0000B3090000}"/>
    <cellStyle name="40% - Accent1 5 2 2 3 2" xfId="3840" xr:uid="{00000000-0005-0000-0000-0000B4090000}"/>
    <cellStyle name="40% - Accent1 5 2 2 3_Pricing" xfId="4757" xr:uid="{00000000-0005-0000-0000-0000B5090000}"/>
    <cellStyle name="40% - Accent1 5 2 2 4" xfId="2585" xr:uid="{00000000-0005-0000-0000-0000B6090000}"/>
    <cellStyle name="40% - Accent1 5 2 2_Pricing" xfId="4755" xr:uid="{00000000-0005-0000-0000-0000B7090000}"/>
    <cellStyle name="40% - Accent1 5 2 3" xfId="951" xr:uid="{00000000-0005-0000-0000-0000B8090000}"/>
    <cellStyle name="40% - Accent1 5 2 3 2" xfId="2898" xr:uid="{00000000-0005-0000-0000-0000B9090000}"/>
    <cellStyle name="40% - Accent1 5 2 3_Pricing" xfId="4758" xr:uid="{00000000-0005-0000-0000-0000BA090000}"/>
    <cellStyle name="40% - Accent1 5 2 4" xfId="1579" xr:uid="{00000000-0005-0000-0000-0000BB090000}"/>
    <cellStyle name="40% - Accent1 5 2 4 2" xfId="3526" xr:uid="{00000000-0005-0000-0000-0000BC090000}"/>
    <cellStyle name="40% - Accent1 5 2 4_Pricing" xfId="4759" xr:uid="{00000000-0005-0000-0000-0000BD090000}"/>
    <cellStyle name="40% - Accent1 5 2 5" xfId="2314" xr:uid="{00000000-0005-0000-0000-0000BE090000}"/>
    <cellStyle name="40% - Accent1 5 2_Pricing" xfId="4754" xr:uid="{00000000-0005-0000-0000-0000BF090000}"/>
    <cellStyle name="40% - Accent1 5 3" xfId="495" xr:uid="{00000000-0005-0000-0000-0000C0090000}"/>
    <cellStyle name="40% - Accent1 5 3 2" xfId="1122" xr:uid="{00000000-0005-0000-0000-0000C1090000}"/>
    <cellStyle name="40% - Accent1 5 3 2 2" xfId="3069" xr:uid="{00000000-0005-0000-0000-0000C2090000}"/>
    <cellStyle name="40% - Accent1 5 3 2_Pricing" xfId="4761" xr:uid="{00000000-0005-0000-0000-0000C3090000}"/>
    <cellStyle name="40% - Accent1 5 3 3" xfId="1750" xr:uid="{00000000-0005-0000-0000-0000C4090000}"/>
    <cellStyle name="40% - Accent1 5 3 3 2" xfId="3697" xr:uid="{00000000-0005-0000-0000-0000C5090000}"/>
    <cellStyle name="40% - Accent1 5 3 3_Pricing" xfId="4762" xr:uid="{00000000-0005-0000-0000-0000C6090000}"/>
    <cellStyle name="40% - Accent1 5 3 4" xfId="2442" xr:uid="{00000000-0005-0000-0000-0000C7090000}"/>
    <cellStyle name="40% - Accent1 5 3_Pricing" xfId="4760" xr:uid="{00000000-0005-0000-0000-0000C8090000}"/>
    <cellStyle name="40% - Accent1 5 4" xfId="808" xr:uid="{00000000-0005-0000-0000-0000C9090000}"/>
    <cellStyle name="40% - Accent1 5 4 2" xfId="2755" xr:uid="{00000000-0005-0000-0000-0000CA090000}"/>
    <cellStyle name="40% - Accent1 5 4_Pricing" xfId="4763" xr:uid="{00000000-0005-0000-0000-0000CB090000}"/>
    <cellStyle name="40% - Accent1 5 5" xfId="1436" xr:uid="{00000000-0005-0000-0000-0000CC090000}"/>
    <cellStyle name="40% - Accent1 5 5 2" xfId="3383" xr:uid="{00000000-0005-0000-0000-0000CD090000}"/>
    <cellStyle name="40% - Accent1 5 5_Pricing" xfId="4764" xr:uid="{00000000-0005-0000-0000-0000CE090000}"/>
    <cellStyle name="40% - Accent1 5 6" xfId="2235" xr:uid="{00000000-0005-0000-0000-0000CF090000}"/>
    <cellStyle name="40% - Accent1 5_Pricing" xfId="4753" xr:uid="{00000000-0005-0000-0000-0000D0090000}"/>
    <cellStyle name="40% - Accent1 6" xfId="325" xr:uid="{00000000-0005-0000-0000-0000D1090000}"/>
    <cellStyle name="40% - Accent1 6 2" xfId="557" xr:uid="{00000000-0005-0000-0000-0000D2090000}"/>
    <cellStyle name="40% - Accent1 6 2 2" xfId="1184" xr:uid="{00000000-0005-0000-0000-0000D3090000}"/>
    <cellStyle name="40% - Accent1 6 2 2 2" xfId="3131" xr:uid="{00000000-0005-0000-0000-0000D4090000}"/>
    <cellStyle name="40% - Accent1 6 2 2_Pricing" xfId="4767" xr:uid="{00000000-0005-0000-0000-0000D5090000}"/>
    <cellStyle name="40% - Accent1 6 2 3" xfId="1812" xr:uid="{00000000-0005-0000-0000-0000D6090000}"/>
    <cellStyle name="40% - Accent1 6 2 3 2" xfId="3759" xr:uid="{00000000-0005-0000-0000-0000D7090000}"/>
    <cellStyle name="40% - Accent1 6 2 3_Pricing" xfId="4768" xr:uid="{00000000-0005-0000-0000-0000D8090000}"/>
    <cellStyle name="40% - Accent1 6 2 4" xfId="2504" xr:uid="{00000000-0005-0000-0000-0000D9090000}"/>
    <cellStyle name="40% - Accent1 6 2_Pricing" xfId="4766" xr:uid="{00000000-0005-0000-0000-0000DA090000}"/>
    <cellStyle name="40% - Accent1 6 3" xfId="870" xr:uid="{00000000-0005-0000-0000-0000DB090000}"/>
    <cellStyle name="40% - Accent1 6 3 2" xfId="2817" xr:uid="{00000000-0005-0000-0000-0000DC090000}"/>
    <cellStyle name="40% - Accent1 6 3_Pricing" xfId="4769" xr:uid="{00000000-0005-0000-0000-0000DD090000}"/>
    <cellStyle name="40% - Accent1 6 4" xfId="1498" xr:uid="{00000000-0005-0000-0000-0000DE090000}"/>
    <cellStyle name="40% - Accent1 6 4 2" xfId="3445" xr:uid="{00000000-0005-0000-0000-0000DF090000}"/>
    <cellStyle name="40% - Accent1 6 4_Pricing" xfId="4770" xr:uid="{00000000-0005-0000-0000-0000E0090000}"/>
    <cellStyle name="40% - Accent1 6 5" xfId="2272" xr:uid="{00000000-0005-0000-0000-0000E1090000}"/>
    <cellStyle name="40% - Accent1 6_Pricing" xfId="4765" xr:uid="{00000000-0005-0000-0000-0000E2090000}"/>
    <cellStyle name="40% - Accent1 7" xfId="255" xr:uid="{00000000-0005-0000-0000-0000E3090000}"/>
    <cellStyle name="40% - Accent1 7 2" xfId="424" xr:uid="{00000000-0005-0000-0000-0000E4090000}"/>
    <cellStyle name="40% - Accent1 7 2 2" xfId="1046" xr:uid="{00000000-0005-0000-0000-0000E5090000}"/>
    <cellStyle name="40% - Accent1 7 2 2 2" xfId="2993" xr:uid="{00000000-0005-0000-0000-0000E6090000}"/>
    <cellStyle name="40% - Accent1 7 2 2_Pricing" xfId="4773" xr:uid="{00000000-0005-0000-0000-0000E7090000}"/>
    <cellStyle name="40% - Accent1 7 2 3" xfId="1674" xr:uid="{00000000-0005-0000-0000-0000E8090000}"/>
    <cellStyle name="40% - Accent1 7 2 3 2" xfId="3621" xr:uid="{00000000-0005-0000-0000-0000E9090000}"/>
    <cellStyle name="40% - Accent1 7 2 3_Pricing" xfId="4774" xr:uid="{00000000-0005-0000-0000-0000EA090000}"/>
    <cellStyle name="40% - Accent1 7 2 4" xfId="2371" xr:uid="{00000000-0005-0000-0000-0000EB090000}"/>
    <cellStyle name="40% - Accent1 7 2_Pricing" xfId="4772" xr:uid="{00000000-0005-0000-0000-0000EC090000}"/>
    <cellStyle name="40% - Accent1 7 3" xfId="733" xr:uid="{00000000-0005-0000-0000-0000ED090000}"/>
    <cellStyle name="40% - Accent1 7 3 2" xfId="2680" xr:uid="{00000000-0005-0000-0000-0000EE090000}"/>
    <cellStyle name="40% - Accent1 7 3_Pricing" xfId="4775" xr:uid="{00000000-0005-0000-0000-0000EF090000}"/>
    <cellStyle name="40% - Accent1 7 4" xfId="1360" xr:uid="{00000000-0005-0000-0000-0000F0090000}"/>
    <cellStyle name="40% - Accent1 7 4 2" xfId="3307" xr:uid="{00000000-0005-0000-0000-0000F1090000}"/>
    <cellStyle name="40% - Accent1 7 4_Pricing" xfId="4776" xr:uid="{00000000-0005-0000-0000-0000F2090000}"/>
    <cellStyle name="40% - Accent1 7 5" xfId="2202" xr:uid="{00000000-0005-0000-0000-0000F3090000}"/>
    <cellStyle name="40% - Accent1 7_Pricing" xfId="4771" xr:uid="{00000000-0005-0000-0000-0000F4090000}"/>
    <cellStyle name="40% - Accent1 8" xfId="408" xr:uid="{00000000-0005-0000-0000-0000F5090000}"/>
    <cellStyle name="40% - Accent1 8 2" xfId="716" xr:uid="{00000000-0005-0000-0000-0000F6090000}"/>
    <cellStyle name="40% - Accent1 8 2 2" xfId="1343" xr:uid="{00000000-0005-0000-0000-0000F7090000}"/>
    <cellStyle name="40% - Accent1 8 2 2 2" xfId="3290" xr:uid="{00000000-0005-0000-0000-0000F8090000}"/>
    <cellStyle name="40% - Accent1 8 2 2_Pricing" xfId="4779" xr:uid="{00000000-0005-0000-0000-0000F9090000}"/>
    <cellStyle name="40% - Accent1 8 2 3" xfId="1971" xr:uid="{00000000-0005-0000-0000-0000FA090000}"/>
    <cellStyle name="40% - Accent1 8 2 3 2" xfId="3918" xr:uid="{00000000-0005-0000-0000-0000FB090000}"/>
    <cellStyle name="40% - Accent1 8 2 3_Pricing" xfId="4780" xr:uid="{00000000-0005-0000-0000-0000FC090000}"/>
    <cellStyle name="40% - Accent1 8 2 4" xfId="2663" xr:uid="{00000000-0005-0000-0000-0000FD090000}"/>
    <cellStyle name="40% - Accent1 8 2_Pricing" xfId="4778" xr:uid="{00000000-0005-0000-0000-0000FE090000}"/>
    <cellStyle name="40% - Accent1 8 3" xfId="1029" xr:uid="{00000000-0005-0000-0000-0000FF090000}"/>
    <cellStyle name="40% - Accent1 8 3 2" xfId="2976" xr:uid="{00000000-0005-0000-0000-0000000A0000}"/>
    <cellStyle name="40% - Accent1 8 3_Pricing" xfId="4781" xr:uid="{00000000-0005-0000-0000-0000010A0000}"/>
    <cellStyle name="40% - Accent1 8 4" xfId="1657" xr:uid="{00000000-0005-0000-0000-0000020A0000}"/>
    <cellStyle name="40% - Accent1 8 4 2" xfId="3604" xr:uid="{00000000-0005-0000-0000-0000030A0000}"/>
    <cellStyle name="40% - Accent1 8 4_Pricing" xfId="4782" xr:uid="{00000000-0005-0000-0000-0000040A0000}"/>
    <cellStyle name="40% - Accent1 8 5" xfId="2355" xr:uid="{00000000-0005-0000-0000-0000050A0000}"/>
    <cellStyle name="40% - Accent1 8_Pricing" xfId="4777" xr:uid="{00000000-0005-0000-0000-0000060A0000}"/>
    <cellStyle name="40% - Accent1 9" xfId="700" xr:uid="{00000000-0005-0000-0000-0000070A0000}"/>
    <cellStyle name="40% - Accent1 9 2" xfId="1327" xr:uid="{00000000-0005-0000-0000-0000080A0000}"/>
    <cellStyle name="40% - Accent1 9 2 2" xfId="3274" xr:uid="{00000000-0005-0000-0000-0000090A0000}"/>
    <cellStyle name="40% - Accent1 9 2_Pricing" xfId="4784" xr:uid="{00000000-0005-0000-0000-00000A0A0000}"/>
    <cellStyle name="40% - Accent1 9 3" xfId="1955" xr:uid="{00000000-0005-0000-0000-00000B0A0000}"/>
    <cellStyle name="40% - Accent1 9 3 2" xfId="3902" xr:uid="{00000000-0005-0000-0000-00000C0A0000}"/>
    <cellStyle name="40% - Accent1 9 3_Pricing" xfId="4785" xr:uid="{00000000-0005-0000-0000-00000D0A0000}"/>
    <cellStyle name="40% - Accent1 9 4" xfId="2647" xr:uid="{00000000-0005-0000-0000-00000E0A0000}"/>
    <cellStyle name="40% - Accent1 9_Pricing" xfId="4783" xr:uid="{00000000-0005-0000-0000-00000F0A0000}"/>
    <cellStyle name="40% - Accent2" xfId="103" builtinId="35" customBuiltin="1"/>
    <cellStyle name="40% - Accent2 10" xfId="1015" xr:uid="{00000000-0005-0000-0000-0000110A0000}"/>
    <cellStyle name="40% - Accent2 10 2" xfId="2962" xr:uid="{00000000-0005-0000-0000-0000120A0000}"/>
    <cellStyle name="40% - Accent2 10_Pricing" xfId="4786" xr:uid="{00000000-0005-0000-0000-0000130A0000}"/>
    <cellStyle name="40% - Accent2 11" xfId="1643" xr:uid="{00000000-0005-0000-0000-0000140A0000}"/>
    <cellStyle name="40% - Accent2 11 2" xfId="3590" xr:uid="{00000000-0005-0000-0000-0000150A0000}"/>
    <cellStyle name="40% - Accent2 11_Pricing" xfId="4787" xr:uid="{00000000-0005-0000-0000-0000160A0000}"/>
    <cellStyle name="40% - Accent2 12" xfId="2061" xr:uid="{00000000-0005-0000-0000-0000170A0000}"/>
    <cellStyle name="40% - Accent2 2" xfId="19" xr:uid="{00000000-0005-0000-0000-0000180A0000}"/>
    <cellStyle name="40% - Accent2 2 2" xfId="63" xr:uid="{00000000-0005-0000-0000-0000190A0000}"/>
    <cellStyle name="40% - Accent2 2 2 2" xfId="209" xr:uid="{00000000-0005-0000-0000-00001A0A0000}"/>
    <cellStyle name="40% - Accent2 2 2 2 2" xfId="663" xr:uid="{00000000-0005-0000-0000-00001B0A0000}"/>
    <cellStyle name="40% - Accent2 2 2 2 2 2" xfId="1290" xr:uid="{00000000-0005-0000-0000-00001C0A0000}"/>
    <cellStyle name="40% - Accent2 2 2 2 2 2 2" xfId="3237" xr:uid="{00000000-0005-0000-0000-00001D0A0000}"/>
    <cellStyle name="40% - Accent2 2 2 2 2 2_Pricing" xfId="4792" xr:uid="{00000000-0005-0000-0000-00001E0A0000}"/>
    <cellStyle name="40% - Accent2 2 2 2 2 3" xfId="1918" xr:uid="{00000000-0005-0000-0000-00001F0A0000}"/>
    <cellStyle name="40% - Accent2 2 2 2 2 3 2" xfId="3865" xr:uid="{00000000-0005-0000-0000-0000200A0000}"/>
    <cellStyle name="40% - Accent2 2 2 2 2 3_Pricing" xfId="4793" xr:uid="{00000000-0005-0000-0000-0000210A0000}"/>
    <cellStyle name="40% - Accent2 2 2 2 2 4" xfId="2610" xr:uid="{00000000-0005-0000-0000-0000220A0000}"/>
    <cellStyle name="40% - Accent2 2 2 2 2_Pricing" xfId="4791" xr:uid="{00000000-0005-0000-0000-0000230A0000}"/>
    <cellStyle name="40% - Accent2 2 2 2 3" xfId="976" xr:uid="{00000000-0005-0000-0000-0000240A0000}"/>
    <cellStyle name="40% - Accent2 2 2 2 3 2" xfId="2923" xr:uid="{00000000-0005-0000-0000-0000250A0000}"/>
    <cellStyle name="40% - Accent2 2 2 2 3_Pricing" xfId="4794" xr:uid="{00000000-0005-0000-0000-0000260A0000}"/>
    <cellStyle name="40% - Accent2 2 2 2 4" xfId="1604" xr:uid="{00000000-0005-0000-0000-0000270A0000}"/>
    <cellStyle name="40% - Accent2 2 2 2 4 2" xfId="3551" xr:uid="{00000000-0005-0000-0000-0000280A0000}"/>
    <cellStyle name="40% - Accent2 2 2 2 4_Pricing" xfId="4795" xr:uid="{00000000-0005-0000-0000-0000290A0000}"/>
    <cellStyle name="40% - Accent2 2 2 2 5" xfId="2156" xr:uid="{00000000-0005-0000-0000-00002A0A0000}"/>
    <cellStyle name="40% - Accent2 2 2 2_Pricing" xfId="4790" xr:uid="{00000000-0005-0000-0000-00002B0A0000}"/>
    <cellStyle name="40% - Accent2 2 2 3" xfId="520" xr:uid="{00000000-0005-0000-0000-00002C0A0000}"/>
    <cellStyle name="40% - Accent2 2 2 3 2" xfId="1147" xr:uid="{00000000-0005-0000-0000-00002D0A0000}"/>
    <cellStyle name="40% - Accent2 2 2 3 2 2" xfId="3094" xr:uid="{00000000-0005-0000-0000-00002E0A0000}"/>
    <cellStyle name="40% - Accent2 2 2 3 2_Pricing" xfId="4797" xr:uid="{00000000-0005-0000-0000-00002F0A0000}"/>
    <cellStyle name="40% - Accent2 2 2 3 3" xfId="1775" xr:uid="{00000000-0005-0000-0000-0000300A0000}"/>
    <cellStyle name="40% - Accent2 2 2 3 3 2" xfId="3722" xr:uid="{00000000-0005-0000-0000-0000310A0000}"/>
    <cellStyle name="40% - Accent2 2 2 3 3_Pricing" xfId="4798" xr:uid="{00000000-0005-0000-0000-0000320A0000}"/>
    <cellStyle name="40% - Accent2 2 2 3 4" xfId="2467" xr:uid="{00000000-0005-0000-0000-0000330A0000}"/>
    <cellStyle name="40% - Accent2 2 2 3_Pricing" xfId="4796" xr:uid="{00000000-0005-0000-0000-0000340A0000}"/>
    <cellStyle name="40% - Accent2 2 2 4" xfId="833" xr:uid="{00000000-0005-0000-0000-0000350A0000}"/>
    <cellStyle name="40% - Accent2 2 2 4 2" xfId="2780" xr:uid="{00000000-0005-0000-0000-0000360A0000}"/>
    <cellStyle name="40% - Accent2 2 2 4_Pricing" xfId="4799" xr:uid="{00000000-0005-0000-0000-0000370A0000}"/>
    <cellStyle name="40% - Accent2 2 2 5" xfId="1461" xr:uid="{00000000-0005-0000-0000-0000380A0000}"/>
    <cellStyle name="40% - Accent2 2 2 5 2" xfId="3408" xr:uid="{00000000-0005-0000-0000-0000390A0000}"/>
    <cellStyle name="40% - Accent2 2 2 5_Pricing" xfId="4800" xr:uid="{00000000-0005-0000-0000-00003A0A0000}"/>
    <cellStyle name="40% - Accent2 2 2 6" xfId="2040" xr:uid="{00000000-0005-0000-0000-00003B0A0000}"/>
    <cellStyle name="40% - Accent2 2 2_Pricing" xfId="4789" xr:uid="{00000000-0005-0000-0000-00003C0A0000}"/>
    <cellStyle name="40% - Accent2 2 3" xfId="130" xr:uid="{00000000-0005-0000-0000-00003D0A0000}"/>
    <cellStyle name="40% - Accent2 2 3 2" xfId="384" xr:uid="{00000000-0005-0000-0000-00003E0A0000}"/>
    <cellStyle name="40% - Accent2 2 3 2 2" xfId="662" xr:uid="{00000000-0005-0000-0000-00003F0A0000}"/>
    <cellStyle name="40% - Accent2 2 3 2 2 2" xfId="1289" xr:uid="{00000000-0005-0000-0000-0000400A0000}"/>
    <cellStyle name="40% - Accent2 2 3 2 2 2 2" xfId="3236" xr:uid="{00000000-0005-0000-0000-0000410A0000}"/>
    <cellStyle name="40% - Accent2 2 3 2 2 2_Pricing" xfId="4804" xr:uid="{00000000-0005-0000-0000-0000420A0000}"/>
    <cellStyle name="40% - Accent2 2 3 2 2 3" xfId="1917" xr:uid="{00000000-0005-0000-0000-0000430A0000}"/>
    <cellStyle name="40% - Accent2 2 3 2 2 3 2" xfId="3864" xr:uid="{00000000-0005-0000-0000-0000440A0000}"/>
    <cellStyle name="40% - Accent2 2 3 2 2 3_Pricing" xfId="4805" xr:uid="{00000000-0005-0000-0000-0000450A0000}"/>
    <cellStyle name="40% - Accent2 2 3 2 2 4" xfId="2609" xr:uid="{00000000-0005-0000-0000-0000460A0000}"/>
    <cellStyle name="40% - Accent2 2 3 2 2_Pricing" xfId="4803" xr:uid="{00000000-0005-0000-0000-0000470A0000}"/>
    <cellStyle name="40% - Accent2 2 3 2 3" xfId="975" xr:uid="{00000000-0005-0000-0000-0000480A0000}"/>
    <cellStyle name="40% - Accent2 2 3 2 3 2" xfId="2922" xr:uid="{00000000-0005-0000-0000-0000490A0000}"/>
    <cellStyle name="40% - Accent2 2 3 2 3_Pricing" xfId="4806" xr:uid="{00000000-0005-0000-0000-00004A0A0000}"/>
    <cellStyle name="40% - Accent2 2 3 2 4" xfId="1603" xr:uid="{00000000-0005-0000-0000-00004B0A0000}"/>
    <cellStyle name="40% - Accent2 2 3 2 4 2" xfId="3550" xr:uid="{00000000-0005-0000-0000-00004C0A0000}"/>
    <cellStyle name="40% - Accent2 2 3 2 4_Pricing" xfId="4807" xr:uid="{00000000-0005-0000-0000-00004D0A0000}"/>
    <cellStyle name="40% - Accent2 2 3 2 5" xfId="2331" xr:uid="{00000000-0005-0000-0000-00004E0A0000}"/>
    <cellStyle name="40% - Accent2 2 3 2_Pricing" xfId="4802" xr:uid="{00000000-0005-0000-0000-00004F0A0000}"/>
    <cellStyle name="40% - Accent2 2 3 3" xfId="519" xr:uid="{00000000-0005-0000-0000-0000500A0000}"/>
    <cellStyle name="40% - Accent2 2 3 3 2" xfId="1146" xr:uid="{00000000-0005-0000-0000-0000510A0000}"/>
    <cellStyle name="40% - Accent2 2 3 3 2 2" xfId="3093" xr:uid="{00000000-0005-0000-0000-0000520A0000}"/>
    <cellStyle name="40% - Accent2 2 3 3 2_Pricing" xfId="4809" xr:uid="{00000000-0005-0000-0000-0000530A0000}"/>
    <cellStyle name="40% - Accent2 2 3 3 3" xfId="1774" xr:uid="{00000000-0005-0000-0000-0000540A0000}"/>
    <cellStyle name="40% - Accent2 2 3 3 3 2" xfId="3721" xr:uid="{00000000-0005-0000-0000-0000550A0000}"/>
    <cellStyle name="40% - Accent2 2 3 3 3_Pricing" xfId="4810" xr:uid="{00000000-0005-0000-0000-0000560A0000}"/>
    <cellStyle name="40% - Accent2 2 3 3 4" xfId="2466" xr:uid="{00000000-0005-0000-0000-0000570A0000}"/>
    <cellStyle name="40% - Accent2 2 3 3_Pricing" xfId="4808" xr:uid="{00000000-0005-0000-0000-0000580A0000}"/>
    <cellStyle name="40% - Accent2 2 3 4" xfId="832" xr:uid="{00000000-0005-0000-0000-0000590A0000}"/>
    <cellStyle name="40% - Accent2 2 3 4 2" xfId="2779" xr:uid="{00000000-0005-0000-0000-00005A0A0000}"/>
    <cellStyle name="40% - Accent2 2 3 4_Pricing" xfId="4811" xr:uid="{00000000-0005-0000-0000-00005B0A0000}"/>
    <cellStyle name="40% - Accent2 2 3 5" xfId="1460" xr:uid="{00000000-0005-0000-0000-00005C0A0000}"/>
    <cellStyle name="40% - Accent2 2 3 5 2" xfId="3407" xr:uid="{00000000-0005-0000-0000-00005D0A0000}"/>
    <cellStyle name="40% - Accent2 2 3 5_Pricing" xfId="4812" xr:uid="{00000000-0005-0000-0000-00005E0A0000}"/>
    <cellStyle name="40% - Accent2 2 3 6" xfId="305" xr:uid="{00000000-0005-0000-0000-00005F0A0000}"/>
    <cellStyle name="40% - Accent2 2 3 6 2" xfId="2252" xr:uid="{00000000-0005-0000-0000-0000600A0000}"/>
    <cellStyle name="40% - Accent2 2 3 6_Pricing" xfId="4813" xr:uid="{00000000-0005-0000-0000-0000610A0000}"/>
    <cellStyle name="40% - Accent2 2 3 7" xfId="2079" xr:uid="{00000000-0005-0000-0000-0000620A0000}"/>
    <cellStyle name="40% - Accent2 2 3_Pricing" xfId="4801" xr:uid="{00000000-0005-0000-0000-0000630A0000}"/>
    <cellStyle name="40% - Accent2 2 4" xfId="208" xr:uid="{00000000-0005-0000-0000-0000640A0000}"/>
    <cellStyle name="40% - Accent2 2 4 2" xfId="577" xr:uid="{00000000-0005-0000-0000-0000650A0000}"/>
    <cellStyle name="40% - Accent2 2 4 2 2" xfId="1204" xr:uid="{00000000-0005-0000-0000-0000660A0000}"/>
    <cellStyle name="40% - Accent2 2 4 2 2 2" xfId="3151" xr:uid="{00000000-0005-0000-0000-0000670A0000}"/>
    <cellStyle name="40% - Accent2 2 4 2 2_Pricing" xfId="4816" xr:uid="{00000000-0005-0000-0000-0000680A0000}"/>
    <cellStyle name="40% - Accent2 2 4 2 3" xfId="1832" xr:uid="{00000000-0005-0000-0000-0000690A0000}"/>
    <cellStyle name="40% - Accent2 2 4 2 3 2" xfId="3779" xr:uid="{00000000-0005-0000-0000-00006A0A0000}"/>
    <cellStyle name="40% - Accent2 2 4 2 3_Pricing" xfId="4817" xr:uid="{00000000-0005-0000-0000-00006B0A0000}"/>
    <cellStyle name="40% - Accent2 2 4 2 4" xfId="2524" xr:uid="{00000000-0005-0000-0000-00006C0A0000}"/>
    <cellStyle name="40% - Accent2 2 4 2_Pricing" xfId="4815" xr:uid="{00000000-0005-0000-0000-00006D0A0000}"/>
    <cellStyle name="40% - Accent2 2 4 3" xfId="890" xr:uid="{00000000-0005-0000-0000-00006E0A0000}"/>
    <cellStyle name="40% - Accent2 2 4 3 2" xfId="2837" xr:uid="{00000000-0005-0000-0000-00006F0A0000}"/>
    <cellStyle name="40% - Accent2 2 4 3_Pricing" xfId="4818" xr:uid="{00000000-0005-0000-0000-0000700A0000}"/>
    <cellStyle name="40% - Accent2 2 4 4" xfId="1518" xr:uid="{00000000-0005-0000-0000-0000710A0000}"/>
    <cellStyle name="40% - Accent2 2 4 4 2" xfId="3465" xr:uid="{00000000-0005-0000-0000-0000720A0000}"/>
    <cellStyle name="40% - Accent2 2 4 4_Pricing" xfId="4819" xr:uid="{00000000-0005-0000-0000-0000730A0000}"/>
    <cellStyle name="40% - Accent2 2 4 5" xfId="2155" xr:uid="{00000000-0005-0000-0000-0000740A0000}"/>
    <cellStyle name="40% - Accent2 2 4_Pricing" xfId="4814" xr:uid="{00000000-0005-0000-0000-0000750A0000}"/>
    <cellStyle name="40% - Accent2 2 5" xfId="440" xr:uid="{00000000-0005-0000-0000-0000760A0000}"/>
    <cellStyle name="40% - Accent2 2 5 2" xfId="1064" xr:uid="{00000000-0005-0000-0000-0000770A0000}"/>
    <cellStyle name="40% - Accent2 2 5 2 2" xfId="3011" xr:uid="{00000000-0005-0000-0000-0000780A0000}"/>
    <cellStyle name="40% - Accent2 2 5 2_Pricing" xfId="4821" xr:uid="{00000000-0005-0000-0000-0000790A0000}"/>
    <cellStyle name="40% - Accent2 2 5 3" xfId="1692" xr:uid="{00000000-0005-0000-0000-00007A0A0000}"/>
    <cellStyle name="40% - Accent2 2 5 3 2" xfId="3639" xr:uid="{00000000-0005-0000-0000-00007B0A0000}"/>
    <cellStyle name="40% - Accent2 2 5 3_Pricing" xfId="4822" xr:uid="{00000000-0005-0000-0000-00007C0A0000}"/>
    <cellStyle name="40% - Accent2 2 5 4" xfId="2387" xr:uid="{00000000-0005-0000-0000-00007D0A0000}"/>
    <cellStyle name="40% - Accent2 2 5_Pricing" xfId="4820" xr:uid="{00000000-0005-0000-0000-00007E0A0000}"/>
    <cellStyle name="40% - Accent2 2 6" xfId="750" xr:uid="{00000000-0005-0000-0000-00007F0A0000}"/>
    <cellStyle name="40% - Accent2 2 6 2" xfId="2697" xr:uid="{00000000-0005-0000-0000-0000800A0000}"/>
    <cellStyle name="40% - Accent2 2 6_Pricing" xfId="4823" xr:uid="{00000000-0005-0000-0000-0000810A0000}"/>
    <cellStyle name="40% - Accent2 2 7" xfId="1378" xr:uid="{00000000-0005-0000-0000-0000820A0000}"/>
    <cellStyle name="40% - Accent2 2 7 2" xfId="3325" xr:uid="{00000000-0005-0000-0000-0000830A0000}"/>
    <cellStyle name="40% - Accent2 2 7_Pricing" xfId="4824" xr:uid="{00000000-0005-0000-0000-0000840A0000}"/>
    <cellStyle name="40% - Accent2 2 8" xfId="2004" xr:uid="{00000000-0005-0000-0000-0000850A0000}"/>
    <cellStyle name="40% - Accent2 2_Pricing" xfId="4788" xr:uid="{00000000-0005-0000-0000-0000860A0000}"/>
    <cellStyle name="40% - Accent2 3" xfId="20" xr:uid="{00000000-0005-0000-0000-0000870A0000}"/>
    <cellStyle name="40% - Accent2 3 2" xfId="64" xr:uid="{00000000-0005-0000-0000-0000880A0000}"/>
    <cellStyle name="40% - Accent2 3 2 2" xfId="211" xr:uid="{00000000-0005-0000-0000-0000890A0000}"/>
    <cellStyle name="40% - Accent2 3 2 2 2" xfId="665" xr:uid="{00000000-0005-0000-0000-00008A0A0000}"/>
    <cellStyle name="40% - Accent2 3 2 2 2 2" xfId="1292" xr:uid="{00000000-0005-0000-0000-00008B0A0000}"/>
    <cellStyle name="40% - Accent2 3 2 2 2 2 2" xfId="3239" xr:uid="{00000000-0005-0000-0000-00008C0A0000}"/>
    <cellStyle name="40% - Accent2 3 2 2 2 2_Pricing" xfId="4829" xr:uid="{00000000-0005-0000-0000-00008D0A0000}"/>
    <cellStyle name="40% - Accent2 3 2 2 2 3" xfId="1920" xr:uid="{00000000-0005-0000-0000-00008E0A0000}"/>
    <cellStyle name="40% - Accent2 3 2 2 2 3 2" xfId="3867" xr:uid="{00000000-0005-0000-0000-00008F0A0000}"/>
    <cellStyle name="40% - Accent2 3 2 2 2 3_Pricing" xfId="4830" xr:uid="{00000000-0005-0000-0000-0000900A0000}"/>
    <cellStyle name="40% - Accent2 3 2 2 2 4" xfId="2612" xr:uid="{00000000-0005-0000-0000-0000910A0000}"/>
    <cellStyle name="40% - Accent2 3 2 2 2_Pricing" xfId="4828" xr:uid="{00000000-0005-0000-0000-0000920A0000}"/>
    <cellStyle name="40% - Accent2 3 2 2 3" xfId="978" xr:uid="{00000000-0005-0000-0000-0000930A0000}"/>
    <cellStyle name="40% - Accent2 3 2 2 3 2" xfId="2925" xr:uid="{00000000-0005-0000-0000-0000940A0000}"/>
    <cellStyle name="40% - Accent2 3 2 2 3_Pricing" xfId="4831" xr:uid="{00000000-0005-0000-0000-0000950A0000}"/>
    <cellStyle name="40% - Accent2 3 2 2 4" xfId="1606" xr:uid="{00000000-0005-0000-0000-0000960A0000}"/>
    <cellStyle name="40% - Accent2 3 2 2 4 2" xfId="3553" xr:uid="{00000000-0005-0000-0000-0000970A0000}"/>
    <cellStyle name="40% - Accent2 3 2 2 4_Pricing" xfId="4832" xr:uid="{00000000-0005-0000-0000-0000980A0000}"/>
    <cellStyle name="40% - Accent2 3 2 2 5" xfId="2158" xr:uid="{00000000-0005-0000-0000-0000990A0000}"/>
    <cellStyle name="40% - Accent2 3 2 2_Pricing" xfId="4827" xr:uid="{00000000-0005-0000-0000-00009A0A0000}"/>
    <cellStyle name="40% - Accent2 3 2 3" xfId="522" xr:uid="{00000000-0005-0000-0000-00009B0A0000}"/>
    <cellStyle name="40% - Accent2 3 2 3 2" xfId="1149" xr:uid="{00000000-0005-0000-0000-00009C0A0000}"/>
    <cellStyle name="40% - Accent2 3 2 3 2 2" xfId="3096" xr:uid="{00000000-0005-0000-0000-00009D0A0000}"/>
    <cellStyle name="40% - Accent2 3 2 3 2_Pricing" xfId="4834" xr:uid="{00000000-0005-0000-0000-00009E0A0000}"/>
    <cellStyle name="40% - Accent2 3 2 3 3" xfId="1777" xr:uid="{00000000-0005-0000-0000-00009F0A0000}"/>
    <cellStyle name="40% - Accent2 3 2 3 3 2" xfId="3724" xr:uid="{00000000-0005-0000-0000-0000A00A0000}"/>
    <cellStyle name="40% - Accent2 3 2 3 3_Pricing" xfId="4835" xr:uid="{00000000-0005-0000-0000-0000A10A0000}"/>
    <cellStyle name="40% - Accent2 3 2 3 4" xfId="2469" xr:uid="{00000000-0005-0000-0000-0000A20A0000}"/>
    <cellStyle name="40% - Accent2 3 2 3_Pricing" xfId="4833" xr:uid="{00000000-0005-0000-0000-0000A30A0000}"/>
    <cellStyle name="40% - Accent2 3 2 4" xfId="835" xr:uid="{00000000-0005-0000-0000-0000A40A0000}"/>
    <cellStyle name="40% - Accent2 3 2 4 2" xfId="2782" xr:uid="{00000000-0005-0000-0000-0000A50A0000}"/>
    <cellStyle name="40% - Accent2 3 2 4_Pricing" xfId="4836" xr:uid="{00000000-0005-0000-0000-0000A60A0000}"/>
    <cellStyle name="40% - Accent2 3 2 5" xfId="1463" xr:uid="{00000000-0005-0000-0000-0000A70A0000}"/>
    <cellStyle name="40% - Accent2 3 2 5 2" xfId="3410" xr:uid="{00000000-0005-0000-0000-0000A80A0000}"/>
    <cellStyle name="40% - Accent2 3 2 5_Pricing" xfId="4837" xr:uid="{00000000-0005-0000-0000-0000A90A0000}"/>
    <cellStyle name="40% - Accent2 3 2 6" xfId="2041" xr:uid="{00000000-0005-0000-0000-0000AA0A0000}"/>
    <cellStyle name="40% - Accent2 3 2_Pricing" xfId="4826" xr:uid="{00000000-0005-0000-0000-0000AB0A0000}"/>
    <cellStyle name="40% - Accent2 3 3" xfId="148" xr:uid="{00000000-0005-0000-0000-0000AC0A0000}"/>
    <cellStyle name="40% - Accent2 3 3 2" xfId="385" xr:uid="{00000000-0005-0000-0000-0000AD0A0000}"/>
    <cellStyle name="40% - Accent2 3 3 2 2" xfId="664" xr:uid="{00000000-0005-0000-0000-0000AE0A0000}"/>
    <cellStyle name="40% - Accent2 3 3 2 2 2" xfId="1291" xr:uid="{00000000-0005-0000-0000-0000AF0A0000}"/>
    <cellStyle name="40% - Accent2 3 3 2 2 2 2" xfId="3238" xr:uid="{00000000-0005-0000-0000-0000B00A0000}"/>
    <cellStyle name="40% - Accent2 3 3 2 2 2_Pricing" xfId="4841" xr:uid="{00000000-0005-0000-0000-0000B10A0000}"/>
    <cellStyle name="40% - Accent2 3 3 2 2 3" xfId="1919" xr:uid="{00000000-0005-0000-0000-0000B20A0000}"/>
    <cellStyle name="40% - Accent2 3 3 2 2 3 2" xfId="3866" xr:uid="{00000000-0005-0000-0000-0000B30A0000}"/>
    <cellStyle name="40% - Accent2 3 3 2 2 3_Pricing" xfId="4842" xr:uid="{00000000-0005-0000-0000-0000B40A0000}"/>
    <cellStyle name="40% - Accent2 3 3 2 2 4" xfId="2611" xr:uid="{00000000-0005-0000-0000-0000B50A0000}"/>
    <cellStyle name="40% - Accent2 3 3 2 2_Pricing" xfId="4840" xr:uid="{00000000-0005-0000-0000-0000B60A0000}"/>
    <cellStyle name="40% - Accent2 3 3 2 3" xfId="977" xr:uid="{00000000-0005-0000-0000-0000B70A0000}"/>
    <cellStyle name="40% - Accent2 3 3 2 3 2" xfId="2924" xr:uid="{00000000-0005-0000-0000-0000B80A0000}"/>
    <cellStyle name="40% - Accent2 3 3 2 3_Pricing" xfId="4843" xr:uid="{00000000-0005-0000-0000-0000B90A0000}"/>
    <cellStyle name="40% - Accent2 3 3 2 4" xfId="1605" xr:uid="{00000000-0005-0000-0000-0000BA0A0000}"/>
    <cellStyle name="40% - Accent2 3 3 2 4 2" xfId="3552" xr:uid="{00000000-0005-0000-0000-0000BB0A0000}"/>
    <cellStyle name="40% - Accent2 3 3 2 4_Pricing" xfId="4844" xr:uid="{00000000-0005-0000-0000-0000BC0A0000}"/>
    <cellStyle name="40% - Accent2 3 3 2 5" xfId="2332" xr:uid="{00000000-0005-0000-0000-0000BD0A0000}"/>
    <cellStyle name="40% - Accent2 3 3 2_Pricing" xfId="4839" xr:uid="{00000000-0005-0000-0000-0000BE0A0000}"/>
    <cellStyle name="40% - Accent2 3 3 3" xfId="521" xr:uid="{00000000-0005-0000-0000-0000BF0A0000}"/>
    <cellStyle name="40% - Accent2 3 3 3 2" xfId="1148" xr:uid="{00000000-0005-0000-0000-0000C00A0000}"/>
    <cellStyle name="40% - Accent2 3 3 3 2 2" xfId="3095" xr:uid="{00000000-0005-0000-0000-0000C10A0000}"/>
    <cellStyle name="40% - Accent2 3 3 3 2_Pricing" xfId="4846" xr:uid="{00000000-0005-0000-0000-0000C20A0000}"/>
    <cellStyle name="40% - Accent2 3 3 3 3" xfId="1776" xr:uid="{00000000-0005-0000-0000-0000C30A0000}"/>
    <cellStyle name="40% - Accent2 3 3 3 3 2" xfId="3723" xr:uid="{00000000-0005-0000-0000-0000C40A0000}"/>
    <cellStyle name="40% - Accent2 3 3 3 3_Pricing" xfId="4847" xr:uid="{00000000-0005-0000-0000-0000C50A0000}"/>
    <cellStyle name="40% - Accent2 3 3 3 4" xfId="2468" xr:uid="{00000000-0005-0000-0000-0000C60A0000}"/>
    <cellStyle name="40% - Accent2 3 3 3_Pricing" xfId="4845" xr:uid="{00000000-0005-0000-0000-0000C70A0000}"/>
    <cellStyle name="40% - Accent2 3 3 4" xfId="834" xr:uid="{00000000-0005-0000-0000-0000C80A0000}"/>
    <cellStyle name="40% - Accent2 3 3 4 2" xfId="2781" xr:uid="{00000000-0005-0000-0000-0000C90A0000}"/>
    <cellStyle name="40% - Accent2 3 3 4_Pricing" xfId="4848" xr:uid="{00000000-0005-0000-0000-0000CA0A0000}"/>
    <cellStyle name="40% - Accent2 3 3 5" xfId="1462" xr:uid="{00000000-0005-0000-0000-0000CB0A0000}"/>
    <cellStyle name="40% - Accent2 3 3 5 2" xfId="3409" xr:uid="{00000000-0005-0000-0000-0000CC0A0000}"/>
    <cellStyle name="40% - Accent2 3 3 5_Pricing" xfId="4849" xr:uid="{00000000-0005-0000-0000-0000CD0A0000}"/>
    <cellStyle name="40% - Accent2 3 3 6" xfId="306" xr:uid="{00000000-0005-0000-0000-0000CE0A0000}"/>
    <cellStyle name="40% - Accent2 3 3 6 2" xfId="2253" xr:uid="{00000000-0005-0000-0000-0000CF0A0000}"/>
    <cellStyle name="40% - Accent2 3 3 6_Pricing" xfId="4850" xr:uid="{00000000-0005-0000-0000-0000D00A0000}"/>
    <cellStyle name="40% - Accent2 3 3 7" xfId="2097" xr:uid="{00000000-0005-0000-0000-0000D10A0000}"/>
    <cellStyle name="40% - Accent2 3 3_Pricing" xfId="4838" xr:uid="{00000000-0005-0000-0000-0000D20A0000}"/>
    <cellStyle name="40% - Accent2 3 4" xfId="210" xr:uid="{00000000-0005-0000-0000-0000D30A0000}"/>
    <cellStyle name="40% - Accent2 3 4 2" xfId="595" xr:uid="{00000000-0005-0000-0000-0000D40A0000}"/>
    <cellStyle name="40% - Accent2 3 4 2 2" xfId="1222" xr:uid="{00000000-0005-0000-0000-0000D50A0000}"/>
    <cellStyle name="40% - Accent2 3 4 2 2 2" xfId="3169" xr:uid="{00000000-0005-0000-0000-0000D60A0000}"/>
    <cellStyle name="40% - Accent2 3 4 2 2_Pricing" xfId="4853" xr:uid="{00000000-0005-0000-0000-0000D70A0000}"/>
    <cellStyle name="40% - Accent2 3 4 2 3" xfId="1850" xr:uid="{00000000-0005-0000-0000-0000D80A0000}"/>
    <cellStyle name="40% - Accent2 3 4 2 3 2" xfId="3797" xr:uid="{00000000-0005-0000-0000-0000D90A0000}"/>
    <cellStyle name="40% - Accent2 3 4 2 3_Pricing" xfId="4854" xr:uid="{00000000-0005-0000-0000-0000DA0A0000}"/>
    <cellStyle name="40% - Accent2 3 4 2 4" xfId="2542" xr:uid="{00000000-0005-0000-0000-0000DB0A0000}"/>
    <cellStyle name="40% - Accent2 3 4 2_Pricing" xfId="4852" xr:uid="{00000000-0005-0000-0000-0000DC0A0000}"/>
    <cellStyle name="40% - Accent2 3 4 3" xfId="908" xr:uid="{00000000-0005-0000-0000-0000DD0A0000}"/>
    <cellStyle name="40% - Accent2 3 4 3 2" xfId="2855" xr:uid="{00000000-0005-0000-0000-0000DE0A0000}"/>
    <cellStyle name="40% - Accent2 3 4 3_Pricing" xfId="4855" xr:uid="{00000000-0005-0000-0000-0000DF0A0000}"/>
    <cellStyle name="40% - Accent2 3 4 4" xfId="1536" xr:uid="{00000000-0005-0000-0000-0000E00A0000}"/>
    <cellStyle name="40% - Accent2 3 4 4 2" xfId="3483" xr:uid="{00000000-0005-0000-0000-0000E10A0000}"/>
    <cellStyle name="40% - Accent2 3 4 4_Pricing" xfId="4856" xr:uid="{00000000-0005-0000-0000-0000E20A0000}"/>
    <cellStyle name="40% - Accent2 3 4 5" xfId="2157" xr:uid="{00000000-0005-0000-0000-0000E30A0000}"/>
    <cellStyle name="40% - Accent2 3 4_Pricing" xfId="4851" xr:uid="{00000000-0005-0000-0000-0000E40A0000}"/>
    <cellStyle name="40% - Accent2 3 5" xfId="455" xr:uid="{00000000-0005-0000-0000-0000E50A0000}"/>
    <cellStyle name="40% - Accent2 3 5 2" xfId="1080" xr:uid="{00000000-0005-0000-0000-0000E60A0000}"/>
    <cellStyle name="40% - Accent2 3 5 2 2" xfId="3027" xr:uid="{00000000-0005-0000-0000-0000E70A0000}"/>
    <cellStyle name="40% - Accent2 3 5 2_Pricing" xfId="4858" xr:uid="{00000000-0005-0000-0000-0000E80A0000}"/>
    <cellStyle name="40% - Accent2 3 5 3" xfId="1708" xr:uid="{00000000-0005-0000-0000-0000E90A0000}"/>
    <cellStyle name="40% - Accent2 3 5 3 2" xfId="3655" xr:uid="{00000000-0005-0000-0000-0000EA0A0000}"/>
    <cellStyle name="40% - Accent2 3 5 3_Pricing" xfId="4859" xr:uid="{00000000-0005-0000-0000-0000EB0A0000}"/>
    <cellStyle name="40% - Accent2 3 5 4" xfId="2402" xr:uid="{00000000-0005-0000-0000-0000EC0A0000}"/>
    <cellStyle name="40% - Accent2 3 5_Pricing" xfId="4857" xr:uid="{00000000-0005-0000-0000-0000ED0A0000}"/>
    <cellStyle name="40% - Accent2 3 6" xfId="766" xr:uid="{00000000-0005-0000-0000-0000EE0A0000}"/>
    <cellStyle name="40% - Accent2 3 6 2" xfId="2713" xr:uid="{00000000-0005-0000-0000-0000EF0A0000}"/>
    <cellStyle name="40% - Accent2 3 6_Pricing" xfId="4860" xr:uid="{00000000-0005-0000-0000-0000F00A0000}"/>
    <cellStyle name="40% - Accent2 3 7" xfId="1394" xr:uid="{00000000-0005-0000-0000-0000F10A0000}"/>
    <cellStyle name="40% - Accent2 3 7 2" xfId="3341" xr:uid="{00000000-0005-0000-0000-0000F20A0000}"/>
    <cellStyle name="40% - Accent2 3 7_Pricing" xfId="4861" xr:uid="{00000000-0005-0000-0000-0000F30A0000}"/>
    <cellStyle name="40% - Accent2 3 8" xfId="2005" xr:uid="{00000000-0005-0000-0000-0000F40A0000}"/>
    <cellStyle name="40% - Accent2 3_Pricing" xfId="4825" xr:uid="{00000000-0005-0000-0000-0000F50A0000}"/>
    <cellStyle name="40% - Accent2 4" xfId="162" xr:uid="{00000000-0005-0000-0000-0000F60A0000}"/>
    <cellStyle name="40% - Accent2 4 2" xfId="347" xr:uid="{00000000-0005-0000-0000-0000F70A0000}"/>
    <cellStyle name="40% - Accent2 4 2 2" xfId="609" xr:uid="{00000000-0005-0000-0000-0000F80A0000}"/>
    <cellStyle name="40% - Accent2 4 2 2 2" xfId="1236" xr:uid="{00000000-0005-0000-0000-0000F90A0000}"/>
    <cellStyle name="40% - Accent2 4 2 2 2 2" xfId="3183" xr:uid="{00000000-0005-0000-0000-0000FA0A0000}"/>
    <cellStyle name="40% - Accent2 4 2 2 2_Pricing" xfId="4865" xr:uid="{00000000-0005-0000-0000-0000FB0A0000}"/>
    <cellStyle name="40% - Accent2 4 2 2 3" xfId="1864" xr:uid="{00000000-0005-0000-0000-0000FC0A0000}"/>
    <cellStyle name="40% - Accent2 4 2 2 3 2" xfId="3811" xr:uid="{00000000-0005-0000-0000-0000FD0A0000}"/>
    <cellStyle name="40% - Accent2 4 2 2 3_Pricing" xfId="4866" xr:uid="{00000000-0005-0000-0000-0000FE0A0000}"/>
    <cellStyle name="40% - Accent2 4 2 2 4" xfId="2556" xr:uid="{00000000-0005-0000-0000-0000FF0A0000}"/>
    <cellStyle name="40% - Accent2 4 2 2_Pricing" xfId="4864" xr:uid="{00000000-0005-0000-0000-0000000B0000}"/>
    <cellStyle name="40% - Accent2 4 2 3" xfId="922" xr:uid="{00000000-0005-0000-0000-0000010B0000}"/>
    <cellStyle name="40% - Accent2 4 2 3 2" xfId="2869" xr:uid="{00000000-0005-0000-0000-0000020B0000}"/>
    <cellStyle name="40% - Accent2 4 2 3_Pricing" xfId="4867" xr:uid="{00000000-0005-0000-0000-0000030B0000}"/>
    <cellStyle name="40% - Accent2 4 2 4" xfId="1550" xr:uid="{00000000-0005-0000-0000-0000040B0000}"/>
    <cellStyle name="40% - Accent2 4 2 4 2" xfId="3497" xr:uid="{00000000-0005-0000-0000-0000050B0000}"/>
    <cellStyle name="40% - Accent2 4 2 4_Pricing" xfId="4868" xr:uid="{00000000-0005-0000-0000-0000060B0000}"/>
    <cellStyle name="40% - Accent2 4 2 5" xfId="2294" xr:uid="{00000000-0005-0000-0000-0000070B0000}"/>
    <cellStyle name="40% - Accent2 4 2_Pricing" xfId="4863" xr:uid="{00000000-0005-0000-0000-0000080B0000}"/>
    <cellStyle name="40% - Accent2 4 3" xfId="468" xr:uid="{00000000-0005-0000-0000-0000090B0000}"/>
    <cellStyle name="40% - Accent2 4 3 2" xfId="1093" xr:uid="{00000000-0005-0000-0000-00000A0B0000}"/>
    <cellStyle name="40% - Accent2 4 3 2 2" xfId="3040" xr:uid="{00000000-0005-0000-0000-00000B0B0000}"/>
    <cellStyle name="40% - Accent2 4 3 2_Pricing" xfId="4870" xr:uid="{00000000-0005-0000-0000-00000C0B0000}"/>
    <cellStyle name="40% - Accent2 4 3 3" xfId="1721" xr:uid="{00000000-0005-0000-0000-00000D0B0000}"/>
    <cellStyle name="40% - Accent2 4 3 3 2" xfId="3668" xr:uid="{00000000-0005-0000-0000-00000E0B0000}"/>
    <cellStyle name="40% - Accent2 4 3 3_Pricing" xfId="4871" xr:uid="{00000000-0005-0000-0000-00000F0B0000}"/>
    <cellStyle name="40% - Accent2 4 3 4" xfId="2415" xr:uid="{00000000-0005-0000-0000-0000100B0000}"/>
    <cellStyle name="40% - Accent2 4 3_Pricing" xfId="4869" xr:uid="{00000000-0005-0000-0000-0000110B0000}"/>
    <cellStyle name="40% - Accent2 4 4" xfId="779" xr:uid="{00000000-0005-0000-0000-0000120B0000}"/>
    <cellStyle name="40% - Accent2 4 4 2" xfId="2726" xr:uid="{00000000-0005-0000-0000-0000130B0000}"/>
    <cellStyle name="40% - Accent2 4 4_Pricing" xfId="4872" xr:uid="{00000000-0005-0000-0000-0000140B0000}"/>
    <cellStyle name="40% - Accent2 4 5" xfId="1407" xr:uid="{00000000-0005-0000-0000-0000150B0000}"/>
    <cellStyle name="40% - Accent2 4 5 2" xfId="3354" xr:uid="{00000000-0005-0000-0000-0000160B0000}"/>
    <cellStyle name="40% - Accent2 4 5_Pricing" xfId="4873" xr:uid="{00000000-0005-0000-0000-0000170B0000}"/>
    <cellStyle name="40% - Accent2 4 6" xfId="270" xr:uid="{00000000-0005-0000-0000-0000180B0000}"/>
    <cellStyle name="40% - Accent2 4 6 2" xfId="2217" xr:uid="{00000000-0005-0000-0000-0000190B0000}"/>
    <cellStyle name="40% - Accent2 4 6_Pricing" xfId="4874" xr:uid="{00000000-0005-0000-0000-00001A0B0000}"/>
    <cellStyle name="40% - Accent2 4 7" xfId="2111" xr:uid="{00000000-0005-0000-0000-00001B0B0000}"/>
    <cellStyle name="40% - Accent2 4_Pricing" xfId="4862" xr:uid="{00000000-0005-0000-0000-00001C0B0000}"/>
    <cellStyle name="40% - Accent2 5" xfId="291" xr:uid="{00000000-0005-0000-0000-00001D0B0000}"/>
    <cellStyle name="40% - Accent2 5 2" xfId="370" xr:uid="{00000000-0005-0000-0000-00001E0B0000}"/>
    <cellStyle name="40% - Accent2 5 2 2" xfId="642" xr:uid="{00000000-0005-0000-0000-00001F0B0000}"/>
    <cellStyle name="40% - Accent2 5 2 2 2" xfId="1269" xr:uid="{00000000-0005-0000-0000-0000200B0000}"/>
    <cellStyle name="40% - Accent2 5 2 2 2 2" xfId="3216" xr:uid="{00000000-0005-0000-0000-0000210B0000}"/>
    <cellStyle name="40% - Accent2 5 2 2 2_Pricing" xfId="4878" xr:uid="{00000000-0005-0000-0000-0000220B0000}"/>
    <cellStyle name="40% - Accent2 5 2 2 3" xfId="1897" xr:uid="{00000000-0005-0000-0000-0000230B0000}"/>
    <cellStyle name="40% - Accent2 5 2 2 3 2" xfId="3844" xr:uid="{00000000-0005-0000-0000-0000240B0000}"/>
    <cellStyle name="40% - Accent2 5 2 2 3_Pricing" xfId="4879" xr:uid="{00000000-0005-0000-0000-0000250B0000}"/>
    <cellStyle name="40% - Accent2 5 2 2 4" xfId="2589" xr:uid="{00000000-0005-0000-0000-0000260B0000}"/>
    <cellStyle name="40% - Accent2 5 2 2_Pricing" xfId="4877" xr:uid="{00000000-0005-0000-0000-0000270B0000}"/>
    <cellStyle name="40% - Accent2 5 2 3" xfId="955" xr:uid="{00000000-0005-0000-0000-0000280B0000}"/>
    <cellStyle name="40% - Accent2 5 2 3 2" xfId="2902" xr:uid="{00000000-0005-0000-0000-0000290B0000}"/>
    <cellStyle name="40% - Accent2 5 2 3_Pricing" xfId="4880" xr:uid="{00000000-0005-0000-0000-00002A0B0000}"/>
    <cellStyle name="40% - Accent2 5 2 4" xfId="1583" xr:uid="{00000000-0005-0000-0000-00002B0B0000}"/>
    <cellStyle name="40% - Accent2 5 2 4 2" xfId="3530" xr:uid="{00000000-0005-0000-0000-00002C0B0000}"/>
    <cellStyle name="40% - Accent2 5 2 4_Pricing" xfId="4881" xr:uid="{00000000-0005-0000-0000-00002D0B0000}"/>
    <cellStyle name="40% - Accent2 5 2 5" xfId="2317" xr:uid="{00000000-0005-0000-0000-00002E0B0000}"/>
    <cellStyle name="40% - Accent2 5 2_Pricing" xfId="4876" xr:uid="{00000000-0005-0000-0000-00002F0B0000}"/>
    <cellStyle name="40% - Accent2 5 3" xfId="499" xr:uid="{00000000-0005-0000-0000-0000300B0000}"/>
    <cellStyle name="40% - Accent2 5 3 2" xfId="1126" xr:uid="{00000000-0005-0000-0000-0000310B0000}"/>
    <cellStyle name="40% - Accent2 5 3 2 2" xfId="3073" xr:uid="{00000000-0005-0000-0000-0000320B0000}"/>
    <cellStyle name="40% - Accent2 5 3 2_Pricing" xfId="4883" xr:uid="{00000000-0005-0000-0000-0000330B0000}"/>
    <cellStyle name="40% - Accent2 5 3 3" xfId="1754" xr:uid="{00000000-0005-0000-0000-0000340B0000}"/>
    <cellStyle name="40% - Accent2 5 3 3 2" xfId="3701" xr:uid="{00000000-0005-0000-0000-0000350B0000}"/>
    <cellStyle name="40% - Accent2 5 3 3_Pricing" xfId="4884" xr:uid="{00000000-0005-0000-0000-0000360B0000}"/>
    <cellStyle name="40% - Accent2 5 3 4" xfId="2446" xr:uid="{00000000-0005-0000-0000-0000370B0000}"/>
    <cellStyle name="40% - Accent2 5 3_Pricing" xfId="4882" xr:uid="{00000000-0005-0000-0000-0000380B0000}"/>
    <cellStyle name="40% - Accent2 5 4" xfId="812" xr:uid="{00000000-0005-0000-0000-0000390B0000}"/>
    <cellStyle name="40% - Accent2 5 4 2" xfId="2759" xr:uid="{00000000-0005-0000-0000-00003A0B0000}"/>
    <cellStyle name="40% - Accent2 5 4_Pricing" xfId="4885" xr:uid="{00000000-0005-0000-0000-00003B0B0000}"/>
    <cellStyle name="40% - Accent2 5 5" xfId="1440" xr:uid="{00000000-0005-0000-0000-00003C0B0000}"/>
    <cellStyle name="40% - Accent2 5 5 2" xfId="3387" xr:uid="{00000000-0005-0000-0000-00003D0B0000}"/>
    <cellStyle name="40% - Accent2 5 5_Pricing" xfId="4886" xr:uid="{00000000-0005-0000-0000-00003E0B0000}"/>
    <cellStyle name="40% - Accent2 5 6" xfId="2238" xr:uid="{00000000-0005-0000-0000-00003F0B0000}"/>
    <cellStyle name="40% - Accent2 5_Pricing" xfId="4875" xr:uid="{00000000-0005-0000-0000-0000400B0000}"/>
    <cellStyle name="40% - Accent2 6" xfId="327" xr:uid="{00000000-0005-0000-0000-0000410B0000}"/>
    <cellStyle name="40% - Accent2 6 2" xfId="559" xr:uid="{00000000-0005-0000-0000-0000420B0000}"/>
    <cellStyle name="40% - Accent2 6 2 2" xfId="1186" xr:uid="{00000000-0005-0000-0000-0000430B0000}"/>
    <cellStyle name="40% - Accent2 6 2 2 2" xfId="3133" xr:uid="{00000000-0005-0000-0000-0000440B0000}"/>
    <cellStyle name="40% - Accent2 6 2 2_Pricing" xfId="4889" xr:uid="{00000000-0005-0000-0000-0000450B0000}"/>
    <cellStyle name="40% - Accent2 6 2 3" xfId="1814" xr:uid="{00000000-0005-0000-0000-0000460B0000}"/>
    <cellStyle name="40% - Accent2 6 2 3 2" xfId="3761" xr:uid="{00000000-0005-0000-0000-0000470B0000}"/>
    <cellStyle name="40% - Accent2 6 2 3_Pricing" xfId="4890" xr:uid="{00000000-0005-0000-0000-0000480B0000}"/>
    <cellStyle name="40% - Accent2 6 2 4" xfId="2506" xr:uid="{00000000-0005-0000-0000-0000490B0000}"/>
    <cellStyle name="40% - Accent2 6 2_Pricing" xfId="4888" xr:uid="{00000000-0005-0000-0000-00004A0B0000}"/>
    <cellStyle name="40% - Accent2 6 3" xfId="872" xr:uid="{00000000-0005-0000-0000-00004B0B0000}"/>
    <cellStyle name="40% - Accent2 6 3 2" xfId="2819" xr:uid="{00000000-0005-0000-0000-00004C0B0000}"/>
    <cellStyle name="40% - Accent2 6 3_Pricing" xfId="4891" xr:uid="{00000000-0005-0000-0000-00004D0B0000}"/>
    <cellStyle name="40% - Accent2 6 4" xfId="1500" xr:uid="{00000000-0005-0000-0000-00004E0B0000}"/>
    <cellStyle name="40% - Accent2 6 4 2" xfId="3447" xr:uid="{00000000-0005-0000-0000-00004F0B0000}"/>
    <cellStyle name="40% - Accent2 6 4_Pricing" xfId="4892" xr:uid="{00000000-0005-0000-0000-0000500B0000}"/>
    <cellStyle name="40% - Accent2 6 5" xfId="2274" xr:uid="{00000000-0005-0000-0000-0000510B0000}"/>
    <cellStyle name="40% - Accent2 6_Pricing" xfId="4887" xr:uid="{00000000-0005-0000-0000-0000520B0000}"/>
    <cellStyle name="40% - Accent2 7" xfId="257" xr:uid="{00000000-0005-0000-0000-0000530B0000}"/>
    <cellStyle name="40% - Accent2 7 2" xfId="426" xr:uid="{00000000-0005-0000-0000-0000540B0000}"/>
    <cellStyle name="40% - Accent2 7 2 2" xfId="1048" xr:uid="{00000000-0005-0000-0000-0000550B0000}"/>
    <cellStyle name="40% - Accent2 7 2 2 2" xfId="2995" xr:uid="{00000000-0005-0000-0000-0000560B0000}"/>
    <cellStyle name="40% - Accent2 7 2 2_Pricing" xfId="4895" xr:uid="{00000000-0005-0000-0000-0000570B0000}"/>
    <cellStyle name="40% - Accent2 7 2 3" xfId="1676" xr:uid="{00000000-0005-0000-0000-0000580B0000}"/>
    <cellStyle name="40% - Accent2 7 2 3 2" xfId="3623" xr:uid="{00000000-0005-0000-0000-0000590B0000}"/>
    <cellStyle name="40% - Accent2 7 2 3_Pricing" xfId="4896" xr:uid="{00000000-0005-0000-0000-00005A0B0000}"/>
    <cellStyle name="40% - Accent2 7 2 4" xfId="2373" xr:uid="{00000000-0005-0000-0000-00005B0B0000}"/>
    <cellStyle name="40% - Accent2 7 2_Pricing" xfId="4894" xr:uid="{00000000-0005-0000-0000-00005C0B0000}"/>
    <cellStyle name="40% - Accent2 7 3" xfId="735" xr:uid="{00000000-0005-0000-0000-00005D0B0000}"/>
    <cellStyle name="40% - Accent2 7 3 2" xfId="2682" xr:uid="{00000000-0005-0000-0000-00005E0B0000}"/>
    <cellStyle name="40% - Accent2 7 3_Pricing" xfId="4897" xr:uid="{00000000-0005-0000-0000-00005F0B0000}"/>
    <cellStyle name="40% - Accent2 7 4" xfId="1362" xr:uid="{00000000-0005-0000-0000-0000600B0000}"/>
    <cellStyle name="40% - Accent2 7 4 2" xfId="3309" xr:uid="{00000000-0005-0000-0000-0000610B0000}"/>
    <cellStyle name="40% - Accent2 7 4_Pricing" xfId="4898" xr:uid="{00000000-0005-0000-0000-0000620B0000}"/>
    <cellStyle name="40% - Accent2 7 5" xfId="2204" xr:uid="{00000000-0005-0000-0000-0000630B0000}"/>
    <cellStyle name="40% - Accent2 7_Pricing" xfId="4893" xr:uid="{00000000-0005-0000-0000-0000640B0000}"/>
    <cellStyle name="40% - Accent2 8" xfId="410" xr:uid="{00000000-0005-0000-0000-0000650B0000}"/>
    <cellStyle name="40% - Accent2 8 2" xfId="718" xr:uid="{00000000-0005-0000-0000-0000660B0000}"/>
    <cellStyle name="40% - Accent2 8 2 2" xfId="1345" xr:uid="{00000000-0005-0000-0000-0000670B0000}"/>
    <cellStyle name="40% - Accent2 8 2 2 2" xfId="3292" xr:uid="{00000000-0005-0000-0000-0000680B0000}"/>
    <cellStyle name="40% - Accent2 8 2 2_Pricing" xfId="4901" xr:uid="{00000000-0005-0000-0000-0000690B0000}"/>
    <cellStyle name="40% - Accent2 8 2 3" xfId="1973" xr:uid="{00000000-0005-0000-0000-00006A0B0000}"/>
    <cellStyle name="40% - Accent2 8 2 3 2" xfId="3920" xr:uid="{00000000-0005-0000-0000-00006B0B0000}"/>
    <cellStyle name="40% - Accent2 8 2 3_Pricing" xfId="4902" xr:uid="{00000000-0005-0000-0000-00006C0B0000}"/>
    <cellStyle name="40% - Accent2 8 2 4" xfId="2665" xr:uid="{00000000-0005-0000-0000-00006D0B0000}"/>
    <cellStyle name="40% - Accent2 8 2_Pricing" xfId="4900" xr:uid="{00000000-0005-0000-0000-00006E0B0000}"/>
    <cellStyle name="40% - Accent2 8 3" xfId="1031" xr:uid="{00000000-0005-0000-0000-00006F0B0000}"/>
    <cellStyle name="40% - Accent2 8 3 2" xfId="2978" xr:uid="{00000000-0005-0000-0000-0000700B0000}"/>
    <cellStyle name="40% - Accent2 8 3_Pricing" xfId="4903" xr:uid="{00000000-0005-0000-0000-0000710B0000}"/>
    <cellStyle name="40% - Accent2 8 4" xfId="1659" xr:uid="{00000000-0005-0000-0000-0000720B0000}"/>
    <cellStyle name="40% - Accent2 8 4 2" xfId="3606" xr:uid="{00000000-0005-0000-0000-0000730B0000}"/>
    <cellStyle name="40% - Accent2 8 4_Pricing" xfId="4904" xr:uid="{00000000-0005-0000-0000-0000740B0000}"/>
    <cellStyle name="40% - Accent2 8 5" xfId="2357" xr:uid="{00000000-0005-0000-0000-0000750B0000}"/>
    <cellStyle name="40% - Accent2 8_Pricing" xfId="4899" xr:uid="{00000000-0005-0000-0000-0000760B0000}"/>
    <cellStyle name="40% - Accent2 9" xfId="702" xr:uid="{00000000-0005-0000-0000-0000770B0000}"/>
    <cellStyle name="40% - Accent2 9 2" xfId="1329" xr:uid="{00000000-0005-0000-0000-0000780B0000}"/>
    <cellStyle name="40% - Accent2 9 2 2" xfId="3276" xr:uid="{00000000-0005-0000-0000-0000790B0000}"/>
    <cellStyle name="40% - Accent2 9 2_Pricing" xfId="4906" xr:uid="{00000000-0005-0000-0000-00007A0B0000}"/>
    <cellStyle name="40% - Accent2 9 3" xfId="1957" xr:uid="{00000000-0005-0000-0000-00007B0B0000}"/>
    <cellStyle name="40% - Accent2 9 3 2" xfId="3904" xr:uid="{00000000-0005-0000-0000-00007C0B0000}"/>
    <cellStyle name="40% - Accent2 9 3_Pricing" xfId="4907" xr:uid="{00000000-0005-0000-0000-00007D0B0000}"/>
    <cellStyle name="40% - Accent2 9 4" xfId="2649" xr:uid="{00000000-0005-0000-0000-00007E0B0000}"/>
    <cellStyle name="40% - Accent2 9_Pricing" xfId="4905" xr:uid="{00000000-0005-0000-0000-00007F0B0000}"/>
    <cellStyle name="40% - Accent3" xfId="107" builtinId="39" customBuiltin="1"/>
    <cellStyle name="40% - Accent3 10" xfId="1017" xr:uid="{00000000-0005-0000-0000-0000810B0000}"/>
    <cellStyle name="40% - Accent3 10 2" xfId="2964" xr:uid="{00000000-0005-0000-0000-0000820B0000}"/>
    <cellStyle name="40% - Accent3 10_Pricing" xfId="4908" xr:uid="{00000000-0005-0000-0000-0000830B0000}"/>
    <cellStyle name="40% - Accent3 11" xfId="1645" xr:uid="{00000000-0005-0000-0000-0000840B0000}"/>
    <cellStyle name="40% - Accent3 11 2" xfId="3592" xr:uid="{00000000-0005-0000-0000-0000850B0000}"/>
    <cellStyle name="40% - Accent3 11_Pricing" xfId="4909" xr:uid="{00000000-0005-0000-0000-0000860B0000}"/>
    <cellStyle name="40% - Accent3 12" xfId="2063" xr:uid="{00000000-0005-0000-0000-0000870B0000}"/>
    <cellStyle name="40% - Accent3 2" xfId="21" xr:uid="{00000000-0005-0000-0000-0000880B0000}"/>
    <cellStyle name="40% - Accent3 2 2" xfId="65" xr:uid="{00000000-0005-0000-0000-0000890B0000}"/>
    <cellStyle name="40% - Accent3 2 2 2" xfId="213" xr:uid="{00000000-0005-0000-0000-00008A0B0000}"/>
    <cellStyle name="40% - Accent3 2 2 2 2" xfId="667" xr:uid="{00000000-0005-0000-0000-00008B0B0000}"/>
    <cellStyle name="40% - Accent3 2 2 2 2 2" xfId="1294" xr:uid="{00000000-0005-0000-0000-00008C0B0000}"/>
    <cellStyle name="40% - Accent3 2 2 2 2 2 2" xfId="3241" xr:uid="{00000000-0005-0000-0000-00008D0B0000}"/>
    <cellStyle name="40% - Accent3 2 2 2 2 2_Pricing" xfId="4914" xr:uid="{00000000-0005-0000-0000-00008E0B0000}"/>
    <cellStyle name="40% - Accent3 2 2 2 2 3" xfId="1922" xr:uid="{00000000-0005-0000-0000-00008F0B0000}"/>
    <cellStyle name="40% - Accent3 2 2 2 2 3 2" xfId="3869" xr:uid="{00000000-0005-0000-0000-0000900B0000}"/>
    <cellStyle name="40% - Accent3 2 2 2 2 3_Pricing" xfId="4915" xr:uid="{00000000-0005-0000-0000-0000910B0000}"/>
    <cellStyle name="40% - Accent3 2 2 2 2 4" xfId="2614" xr:uid="{00000000-0005-0000-0000-0000920B0000}"/>
    <cellStyle name="40% - Accent3 2 2 2 2_Pricing" xfId="4913" xr:uid="{00000000-0005-0000-0000-0000930B0000}"/>
    <cellStyle name="40% - Accent3 2 2 2 3" xfId="980" xr:uid="{00000000-0005-0000-0000-0000940B0000}"/>
    <cellStyle name="40% - Accent3 2 2 2 3 2" xfId="2927" xr:uid="{00000000-0005-0000-0000-0000950B0000}"/>
    <cellStyle name="40% - Accent3 2 2 2 3_Pricing" xfId="4916" xr:uid="{00000000-0005-0000-0000-0000960B0000}"/>
    <cellStyle name="40% - Accent3 2 2 2 4" xfId="1608" xr:uid="{00000000-0005-0000-0000-0000970B0000}"/>
    <cellStyle name="40% - Accent3 2 2 2 4 2" xfId="3555" xr:uid="{00000000-0005-0000-0000-0000980B0000}"/>
    <cellStyle name="40% - Accent3 2 2 2 4_Pricing" xfId="4917" xr:uid="{00000000-0005-0000-0000-0000990B0000}"/>
    <cellStyle name="40% - Accent3 2 2 2 5" xfId="2160" xr:uid="{00000000-0005-0000-0000-00009A0B0000}"/>
    <cellStyle name="40% - Accent3 2 2 2_Pricing" xfId="4912" xr:uid="{00000000-0005-0000-0000-00009B0B0000}"/>
    <cellStyle name="40% - Accent3 2 2 3" xfId="524" xr:uid="{00000000-0005-0000-0000-00009C0B0000}"/>
    <cellStyle name="40% - Accent3 2 2 3 2" xfId="1151" xr:uid="{00000000-0005-0000-0000-00009D0B0000}"/>
    <cellStyle name="40% - Accent3 2 2 3 2 2" xfId="3098" xr:uid="{00000000-0005-0000-0000-00009E0B0000}"/>
    <cellStyle name="40% - Accent3 2 2 3 2_Pricing" xfId="4919" xr:uid="{00000000-0005-0000-0000-00009F0B0000}"/>
    <cellStyle name="40% - Accent3 2 2 3 3" xfId="1779" xr:uid="{00000000-0005-0000-0000-0000A00B0000}"/>
    <cellStyle name="40% - Accent3 2 2 3 3 2" xfId="3726" xr:uid="{00000000-0005-0000-0000-0000A10B0000}"/>
    <cellStyle name="40% - Accent3 2 2 3 3_Pricing" xfId="4920" xr:uid="{00000000-0005-0000-0000-0000A20B0000}"/>
    <cellStyle name="40% - Accent3 2 2 3 4" xfId="2471" xr:uid="{00000000-0005-0000-0000-0000A30B0000}"/>
    <cellStyle name="40% - Accent3 2 2 3_Pricing" xfId="4918" xr:uid="{00000000-0005-0000-0000-0000A40B0000}"/>
    <cellStyle name="40% - Accent3 2 2 4" xfId="837" xr:uid="{00000000-0005-0000-0000-0000A50B0000}"/>
    <cellStyle name="40% - Accent3 2 2 4 2" xfId="2784" xr:uid="{00000000-0005-0000-0000-0000A60B0000}"/>
    <cellStyle name="40% - Accent3 2 2 4_Pricing" xfId="4921" xr:uid="{00000000-0005-0000-0000-0000A70B0000}"/>
    <cellStyle name="40% - Accent3 2 2 5" xfId="1465" xr:uid="{00000000-0005-0000-0000-0000A80B0000}"/>
    <cellStyle name="40% - Accent3 2 2 5 2" xfId="3412" xr:uid="{00000000-0005-0000-0000-0000A90B0000}"/>
    <cellStyle name="40% - Accent3 2 2 5_Pricing" xfId="4922" xr:uid="{00000000-0005-0000-0000-0000AA0B0000}"/>
    <cellStyle name="40% - Accent3 2 2 6" xfId="2042" xr:uid="{00000000-0005-0000-0000-0000AB0B0000}"/>
    <cellStyle name="40% - Accent3 2 2_Pricing" xfId="4911" xr:uid="{00000000-0005-0000-0000-0000AC0B0000}"/>
    <cellStyle name="40% - Accent3 2 3" xfId="132" xr:uid="{00000000-0005-0000-0000-0000AD0B0000}"/>
    <cellStyle name="40% - Accent3 2 3 2" xfId="386" xr:uid="{00000000-0005-0000-0000-0000AE0B0000}"/>
    <cellStyle name="40% - Accent3 2 3 2 2" xfId="666" xr:uid="{00000000-0005-0000-0000-0000AF0B0000}"/>
    <cellStyle name="40% - Accent3 2 3 2 2 2" xfId="1293" xr:uid="{00000000-0005-0000-0000-0000B00B0000}"/>
    <cellStyle name="40% - Accent3 2 3 2 2 2 2" xfId="3240" xr:uid="{00000000-0005-0000-0000-0000B10B0000}"/>
    <cellStyle name="40% - Accent3 2 3 2 2 2_Pricing" xfId="4926" xr:uid="{00000000-0005-0000-0000-0000B20B0000}"/>
    <cellStyle name="40% - Accent3 2 3 2 2 3" xfId="1921" xr:uid="{00000000-0005-0000-0000-0000B30B0000}"/>
    <cellStyle name="40% - Accent3 2 3 2 2 3 2" xfId="3868" xr:uid="{00000000-0005-0000-0000-0000B40B0000}"/>
    <cellStyle name="40% - Accent3 2 3 2 2 3_Pricing" xfId="4927" xr:uid="{00000000-0005-0000-0000-0000B50B0000}"/>
    <cellStyle name="40% - Accent3 2 3 2 2 4" xfId="2613" xr:uid="{00000000-0005-0000-0000-0000B60B0000}"/>
    <cellStyle name="40% - Accent3 2 3 2 2_Pricing" xfId="4925" xr:uid="{00000000-0005-0000-0000-0000B70B0000}"/>
    <cellStyle name="40% - Accent3 2 3 2 3" xfId="979" xr:uid="{00000000-0005-0000-0000-0000B80B0000}"/>
    <cellStyle name="40% - Accent3 2 3 2 3 2" xfId="2926" xr:uid="{00000000-0005-0000-0000-0000B90B0000}"/>
    <cellStyle name="40% - Accent3 2 3 2 3_Pricing" xfId="4928" xr:uid="{00000000-0005-0000-0000-0000BA0B0000}"/>
    <cellStyle name="40% - Accent3 2 3 2 4" xfId="1607" xr:uid="{00000000-0005-0000-0000-0000BB0B0000}"/>
    <cellStyle name="40% - Accent3 2 3 2 4 2" xfId="3554" xr:uid="{00000000-0005-0000-0000-0000BC0B0000}"/>
    <cellStyle name="40% - Accent3 2 3 2 4_Pricing" xfId="4929" xr:uid="{00000000-0005-0000-0000-0000BD0B0000}"/>
    <cellStyle name="40% - Accent3 2 3 2 5" xfId="2333" xr:uid="{00000000-0005-0000-0000-0000BE0B0000}"/>
    <cellStyle name="40% - Accent3 2 3 2_Pricing" xfId="4924" xr:uid="{00000000-0005-0000-0000-0000BF0B0000}"/>
    <cellStyle name="40% - Accent3 2 3 3" xfId="523" xr:uid="{00000000-0005-0000-0000-0000C00B0000}"/>
    <cellStyle name="40% - Accent3 2 3 3 2" xfId="1150" xr:uid="{00000000-0005-0000-0000-0000C10B0000}"/>
    <cellStyle name="40% - Accent3 2 3 3 2 2" xfId="3097" xr:uid="{00000000-0005-0000-0000-0000C20B0000}"/>
    <cellStyle name="40% - Accent3 2 3 3 2_Pricing" xfId="4931" xr:uid="{00000000-0005-0000-0000-0000C30B0000}"/>
    <cellStyle name="40% - Accent3 2 3 3 3" xfId="1778" xr:uid="{00000000-0005-0000-0000-0000C40B0000}"/>
    <cellStyle name="40% - Accent3 2 3 3 3 2" xfId="3725" xr:uid="{00000000-0005-0000-0000-0000C50B0000}"/>
    <cellStyle name="40% - Accent3 2 3 3 3_Pricing" xfId="4932" xr:uid="{00000000-0005-0000-0000-0000C60B0000}"/>
    <cellStyle name="40% - Accent3 2 3 3 4" xfId="2470" xr:uid="{00000000-0005-0000-0000-0000C70B0000}"/>
    <cellStyle name="40% - Accent3 2 3 3_Pricing" xfId="4930" xr:uid="{00000000-0005-0000-0000-0000C80B0000}"/>
    <cellStyle name="40% - Accent3 2 3 4" xfId="836" xr:uid="{00000000-0005-0000-0000-0000C90B0000}"/>
    <cellStyle name="40% - Accent3 2 3 4 2" xfId="2783" xr:uid="{00000000-0005-0000-0000-0000CA0B0000}"/>
    <cellStyle name="40% - Accent3 2 3 4_Pricing" xfId="4933" xr:uid="{00000000-0005-0000-0000-0000CB0B0000}"/>
    <cellStyle name="40% - Accent3 2 3 5" xfId="1464" xr:uid="{00000000-0005-0000-0000-0000CC0B0000}"/>
    <cellStyle name="40% - Accent3 2 3 5 2" xfId="3411" xr:uid="{00000000-0005-0000-0000-0000CD0B0000}"/>
    <cellStyle name="40% - Accent3 2 3 5_Pricing" xfId="4934" xr:uid="{00000000-0005-0000-0000-0000CE0B0000}"/>
    <cellStyle name="40% - Accent3 2 3 6" xfId="307" xr:uid="{00000000-0005-0000-0000-0000CF0B0000}"/>
    <cellStyle name="40% - Accent3 2 3 6 2" xfId="2254" xr:uid="{00000000-0005-0000-0000-0000D00B0000}"/>
    <cellStyle name="40% - Accent3 2 3 6_Pricing" xfId="4935" xr:uid="{00000000-0005-0000-0000-0000D10B0000}"/>
    <cellStyle name="40% - Accent3 2 3 7" xfId="2081" xr:uid="{00000000-0005-0000-0000-0000D20B0000}"/>
    <cellStyle name="40% - Accent3 2 3_Pricing" xfId="4923" xr:uid="{00000000-0005-0000-0000-0000D30B0000}"/>
    <cellStyle name="40% - Accent3 2 4" xfId="212" xr:uid="{00000000-0005-0000-0000-0000D40B0000}"/>
    <cellStyle name="40% - Accent3 2 4 2" xfId="579" xr:uid="{00000000-0005-0000-0000-0000D50B0000}"/>
    <cellStyle name="40% - Accent3 2 4 2 2" xfId="1206" xr:uid="{00000000-0005-0000-0000-0000D60B0000}"/>
    <cellStyle name="40% - Accent3 2 4 2 2 2" xfId="3153" xr:uid="{00000000-0005-0000-0000-0000D70B0000}"/>
    <cellStyle name="40% - Accent3 2 4 2 2_Pricing" xfId="4938" xr:uid="{00000000-0005-0000-0000-0000D80B0000}"/>
    <cellStyle name="40% - Accent3 2 4 2 3" xfId="1834" xr:uid="{00000000-0005-0000-0000-0000D90B0000}"/>
    <cellStyle name="40% - Accent3 2 4 2 3 2" xfId="3781" xr:uid="{00000000-0005-0000-0000-0000DA0B0000}"/>
    <cellStyle name="40% - Accent3 2 4 2 3_Pricing" xfId="4939" xr:uid="{00000000-0005-0000-0000-0000DB0B0000}"/>
    <cellStyle name="40% - Accent3 2 4 2 4" xfId="2526" xr:uid="{00000000-0005-0000-0000-0000DC0B0000}"/>
    <cellStyle name="40% - Accent3 2 4 2_Pricing" xfId="4937" xr:uid="{00000000-0005-0000-0000-0000DD0B0000}"/>
    <cellStyle name="40% - Accent3 2 4 3" xfId="892" xr:uid="{00000000-0005-0000-0000-0000DE0B0000}"/>
    <cellStyle name="40% - Accent3 2 4 3 2" xfId="2839" xr:uid="{00000000-0005-0000-0000-0000DF0B0000}"/>
    <cellStyle name="40% - Accent3 2 4 3_Pricing" xfId="4940" xr:uid="{00000000-0005-0000-0000-0000E00B0000}"/>
    <cellStyle name="40% - Accent3 2 4 4" xfId="1520" xr:uid="{00000000-0005-0000-0000-0000E10B0000}"/>
    <cellStyle name="40% - Accent3 2 4 4 2" xfId="3467" xr:uid="{00000000-0005-0000-0000-0000E20B0000}"/>
    <cellStyle name="40% - Accent3 2 4 4_Pricing" xfId="4941" xr:uid="{00000000-0005-0000-0000-0000E30B0000}"/>
    <cellStyle name="40% - Accent3 2 4 5" xfId="2159" xr:uid="{00000000-0005-0000-0000-0000E40B0000}"/>
    <cellStyle name="40% - Accent3 2 4_Pricing" xfId="4936" xr:uid="{00000000-0005-0000-0000-0000E50B0000}"/>
    <cellStyle name="40% - Accent3 2 5" xfId="442" xr:uid="{00000000-0005-0000-0000-0000E60B0000}"/>
    <cellStyle name="40% - Accent3 2 5 2" xfId="1066" xr:uid="{00000000-0005-0000-0000-0000E70B0000}"/>
    <cellStyle name="40% - Accent3 2 5 2 2" xfId="3013" xr:uid="{00000000-0005-0000-0000-0000E80B0000}"/>
    <cellStyle name="40% - Accent3 2 5 2_Pricing" xfId="4943" xr:uid="{00000000-0005-0000-0000-0000E90B0000}"/>
    <cellStyle name="40% - Accent3 2 5 3" xfId="1694" xr:uid="{00000000-0005-0000-0000-0000EA0B0000}"/>
    <cellStyle name="40% - Accent3 2 5 3 2" xfId="3641" xr:uid="{00000000-0005-0000-0000-0000EB0B0000}"/>
    <cellStyle name="40% - Accent3 2 5 3_Pricing" xfId="4944" xr:uid="{00000000-0005-0000-0000-0000EC0B0000}"/>
    <cellStyle name="40% - Accent3 2 5 4" xfId="2389" xr:uid="{00000000-0005-0000-0000-0000ED0B0000}"/>
    <cellStyle name="40% - Accent3 2 5_Pricing" xfId="4942" xr:uid="{00000000-0005-0000-0000-0000EE0B0000}"/>
    <cellStyle name="40% - Accent3 2 6" xfId="752" xr:uid="{00000000-0005-0000-0000-0000EF0B0000}"/>
    <cellStyle name="40% - Accent3 2 6 2" xfId="2699" xr:uid="{00000000-0005-0000-0000-0000F00B0000}"/>
    <cellStyle name="40% - Accent3 2 6_Pricing" xfId="4945" xr:uid="{00000000-0005-0000-0000-0000F10B0000}"/>
    <cellStyle name="40% - Accent3 2 7" xfId="1380" xr:uid="{00000000-0005-0000-0000-0000F20B0000}"/>
    <cellStyle name="40% - Accent3 2 7 2" xfId="3327" xr:uid="{00000000-0005-0000-0000-0000F30B0000}"/>
    <cellStyle name="40% - Accent3 2 7_Pricing" xfId="4946" xr:uid="{00000000-0005-0000-0000-0000F40B0000}"/>
    <cellStyle name="40% - Accent3 2 8" xfId="2006" xr:uid="{00000000-0005-0000-0000-0000F50B0000}"/>
    <cellStyle name="40% - Accent3 2_Pricing" xfId="4910" xr:uid="{00000000-0005-0000-0000-0000F60B0000}"/>
    <cellStyle name="40% - Accent3 3" xfId="22" xr:uid="{00000000-0005-0000-0000-0000F70B0000}"/>
    <cellStyle name="40% - Accent3 3 2" xfId="66" xr:uid="{00000000-0005-0000-0000-0000F80B0000}"/>
    <cellStyle name="40% - Accent3 3 2 2" xfId="215" xr:uid="{00000000-0005-0000-0000-0000F90B0000}"/>
    <cellStyle name="40% - Accent3 3 2 2 2" xfId="669" xr:uid="{00000000-0005-0000-0000-0000FA0B0000}"/>
    <cellStyle name="40% - Accent3 3 2 2 2 2" xfId="1296" xr:uid="{00000000-0005-0000-0000-0000FB0B0000}"/>
    <cellStyle name="40% - Accent3 3 2 2 2 2 2" xfId="3243" xr:uid="{00000000-0005-0000-0000-0000FC0B0000}"/>
    <cellStyle name="40% - Accent3 3 2 2 2 2_Pricing" xfId="4951" xr:uid="{00000000-0005-0000-0000-0000FD0B0000}"/>
    <cellStyle name="40% - Accent3 3 2 2 2 3" xfId="1924" xr:uid="{00000000-0005-0000-0000-0000FE0B0000}"/>
    <cellStyle name="40% - Accent3 3 2 2 2 3 2" xfId="3871" xr:uid="{00000000-0005-0000-0000-0000FF0B0000}"/>
    <cellStyle name="40% - Accent3 3 2 2 2 3_Pricing" xfId="4952" xr:uid="{00000000-0005-0000-0000-0000000C0000}"/>
    <cellStyle name="40% - Accent3 3 2 2 2 4" xfId="2616" xr:uid="{00000000-0005-0000-0000-0000010C0000}"/>
    <cellStyle name="40% - Accent3 3 2 2 2_Pricing" xfId="4950" xr:uid="{00000000-0005-0000-0000-0000020C0000}"/>
    <cellStyle name="40% - Accent3 3 2 2 3" xfId="982" xr:uid="{00000000-0005-0000-0000-0000030C0000}"/>
    <cellStyle name="40% - Accent3 3 2 2 3 2" xfId="2929" xr:uid="{00000000-0005-0000-0000-0000040C0000}"/>
    <cellStyle name="40% - Accent3 3 2 2 3_Pricing" xfId="4953" xr:uid="{00000000-0005-0000-0000-0000050C0000}"/>
    <cellStyle name="40% - Accent3 3 2 2 4" xfId="1610" xr:uid="{00000000-0005-0000-0000-0000060C0000}"/>
    <cellStyle name="40% - Accent3 3 2 2 4 2" xfId="3557" xr:uid="{00000000-0005-0000-0000-0000070C0000}"/>
    <cellStyle name="40% - Accent3 3 2 2 4_Pricing" xfId="4954" xr:uid="{00000000-0005-0000-0000-0000080C0000}"/>
    <cellStyle name="40% - Accent3 3 2 2 5" xfId="2162" xr:uid="{00000000-0005-0000-0000-0000090C0000}"/>
    <cellStyle name="40% - Accent3 3 2 2_Pricing" xfId="4949" xr:uid="{00000000-0005-0000-0000-00000A0C0000}"/>
    <cellStyle name="40% - Accent3 3 2 3" xfId="526" xr:uid="{00000000-0005-0000-0000-00000B0C0000}"/>
    <cellStyle name="40% - Accent3 3 2 3 2" xfId="1153" xr:uid="{00000000-0005-0000-0000-00000C0C0000}"/>
    <cellStyle name="40% - Accent3 3 2 3 2 2" xfId="3100" xr:uid="{00000000-0005-0000-0000-00000D0C0000}"/>
    <cellStyle name="40% - Accent3 3 2 3 2_Pricing" xfId="4956" xr:uid="{00000000-0005-0000-0000-00000E0C0000}"/>
    <cellStyle name="40% - Accent3 3 2 3 3" xfId="1781" xr:uid="{00000000-0005-0000-0000-00000F0C0000}"/>
    <cellStyle name="40% - Accent3 3 2 3 3 2" xfId="3728" xr:uid="{00000000-0005-0000-0000-0000100C0000}"/>
    <cellStyle name="40% - Accent3 3 2 3 3_Pricing" xfId="4957" xr:uid="{00000000-0005-0000-0000-0000110C0000}"/>
    <cellStyle name="40% - Accent3 3 2 3 4" xfId="2473" xr:uid="{00000000-0005-0000-0000-0000120C0000}"/>
    <cellStyle name="40% - Accent3 3 2 3_Pricing" xfId="4955" xr:uid="{00000000-0005-0000-0000-0000130C0000}"/>
    <cellStyle name="40% - Accent3 3 2 4" xfId="839" xr:uid="{00000000-0005-0000-0000-0000140C0000}"/>
    <cellStyle name="40% - Accent3 3 2 4 2" xfId="2786" xr:uid="{00000000-0005-0000-0000-0000150C0000}"/>
    <cellStyle name="40% - Accent3 3 2 4_Pricing" xfId="4958" xr:uid="{00000000-0005-0000-0000-0000160C0000}"/>
    <cellStyle name="40% - Accent3 3 2 5" xfId="1467" xr:uid="{00000000-0005-0000-0000-0000170C0000}"/>
    <cellStyle name="40% - Accent3 3 2 5 2" xfId="3414" xr:uid="{00000000-0005-0000-0000-0000180C0000}"/>
    <cellStyle name="40% - Accent3 3 2 5_Pricing" xfId="4959" xr:uid="{00000000-0005-0000-0000-0000190C0000}"/>
    <cellStyle name="40% - Accent3 3 2 6" xfId="2043" xr:uid="{00000000-0005-0000-0000-00001A0C0000}"/>
    <cellStyle name="40% - Accent3 3 2_Pricing" xfId="4948" xr:uid="{00000000-0005-0000-0000-00001B0C0000}"/>
    <cellStyle name="40% - Accent3 3 3" xfId="150" xr:uid="{00000000-0005-0000-0000-00001C0C0000}"/>
    <cellStyle name="40% - Accent3 3 3 2" xfId="387" xr:uid="{00000000-0005-0000-0000-00001D0C0000}"/>
    <cellStyle name="40% - Accent3 3 3 2 2" xfId="668" xr:uid="{00000000-0005-0000-0000-00001E0C0000}"/>
    <cellStyle name="40% - Accent3 3 3 2 2 2" xfId="1295" xr:uid="{00000000-0005-0000-0000-00001F0C0000}"/>
    <cellStyle name="40% - Accent3 3 3 2 2 2 2" xfId="3242" xr:uid="{00000000-0005-0000-0000-0000200C0000}"/>
    <cellStyle name="40% - Accent3 3 3 2 2 2_Pricing" xfId="4963" xr:uid="{00000000-0005-0000-0000-0000210C0000}"/>
    <cellStyle name="40% - Accent3 3 3 2 2 3" xfId="1923" xr:uid="{00000000-0005-0000-0000-0000220C0000}"/>
    <cellStyle name="40% - Accent3 3 3 2 2 3 2" xfId="3870" xr:uid="{00000000-0005-0000-0000-0000230C0000}"/>
    <cellStyle name="40% - Accent3 3 3 2 2 3_Pricing" xfId="4964" xr:uid="{00000000-0005-0000-0000-0000240C0000}"/>
    <cellStyle name="40% - Accent3 3 3 2 2 4" xfId="2615" xr:uid="{00000000-0005-0000-0000-0000250C0000}"/>
    <cellStyle name="40% - Accent3 3 3 2 2_Pricing" xfId="4962" xr:uid="{00000000-0005-0000-0000-0000260C0000}"/>
    <cellStyle name="40% - Accent3 3 3 2 3" xfId="981" xr:uid="{00000000-0005-0000-0000-0000270C0000}"/>
    <cellStyle name="40% - Accent3 3 3 2 3 2" xfId="2928" xr:uid="{00000000-0005-0000-0000-0000280C0000}"/>
    <cellStyle name="40% - Accent3 3 3 2 3_Pricing" xfId="4965" xr:uid="{00000000-0005-0000-0000-0000290C0000}"/>
    <cellStyle name="40% - Accent3 3 3 2 4" xfId="1609" xr:uid="{00000000-0005-0000-0000-00002A0C0000}"/>
    <cellStyle name="40% - Accent3 3 3 2 4 2" xfId="3556" xr:uid="{00000000-0005-0000-0000-00002B0C0000}"/>
    <cellStyle name="40% - Accent3 3 3 2 4_Pricing" xfId="4966" xr:uid="{00000000-0005-0000-0000-00002C0C0000}"/>
    <cellStyle name="40% - Accent3 3 3 2 5" xfId="2334" xr:uid="{00000000-0005-0000-0000-00002D0C0000}"/>
    <cellStyle name="40% - Accent3 3 3 2_Pricing" xfId="4961" xr:uid="{00000000-0005-0000-0000-00002E0C0000}"/>
    <cellStyle name="40% - Accent3 3 3 3" xfId="525" xr:uid="{00000000-0005-0000-0000-00002F0C0000}"/>
    <cellStyle name="40% - Accent3 3 3 3 2" xfId="1152" xr:uid="{00000000-0005-0000-0000-0000300C0000}"/>
    <cellStyle name="40% - Accent3 3 3 3 2 2" xfId="3099" xr:uid="{00000000-0005-0000-0000-0000310C0000}"/>
    <cellStyle name="40% - Accent3 3 3 3 2_Pricing" xfId="4968" xr:uid="{00000000-0005-0000-0000-0000320C0000}"/>
    <cellStyle name="40% - Accent3 3 3 3 3" xfId="1780" xr:uid="{00000000-0005-0000-0000-0000330C0000}"/>
    <cellStyle name="40% - Accent3 3 3 3 3 2" xfId="3727" xr:uid="{00000000-0005-0000-0000-0000340C0000}"/>
    <cellStyle name="40% - Accent3 3 3 3 3_Pricing" xfId="4969" xr:uid="{00000000-0005-0000-0000-0000350C0000}"/>
    <cellStyle name="40% - Accent3 3 3 3 4" xfId="2472" xr:uid="{00000000-0005-0000-0000-0000360C0000}"/>
    <cellStyle name="40% - Accent3 3 3 3_Pricing" xfId="4967" xr:uid="{00000000-0005-0000-0000-0000370C0000}"/>
    <cellStyle name="40% - Accent3 3 3 4" xfId="838" xr:uid="{00000000-0005-0000-0000-0000380C0000}"/>
    <cellStyle name="40% - Accent3 3 3 4 2" xfId="2785" xr:uid="{00000000-0005-0000-0000-0000390C0000}"/>
    <cellStyle name="40% - Accent3 3 3 4_Pricing" xfId="4970" xr:uid="{00000000-0005-0000-0000-00003A0C0000}"/>
    <cellStyle name="40% - Accent3 3 3 5" xfId="1466" xr:uid="{00000000-0005-0000-0000-00003B0C0000}"/>
    <cellStyle name="40% - Accent3 3 3 5 2" xfId="3413" xr:uid="{00000000-0005-0000-0000-00003C0C0000}"/>
    <cellStyle name="40% - Accent3 3 3 5_Pricing" xfId="4971" xr:uid="{00000000-0005-0000-0000-00003D0C0000}"/>
    <cellStyle name="40% - Accent3 3 3 6" xfId="308" xr:uid="{00000000-0005-0000-0000-00003E0C0000}"/>
    <cellStyle name="40% - Accent3 3 3 6 2" xfId="2255" xr:uid="{00000000-0005-0000-0000-00003F0C0000}"/>
    <cellStyle name="40% - Accent3 3 3 6_Pricing" xfId="4972" xr:uid="{00000000-0005-0000-0000-0000400C0000}"/>
    <cellStyle name="40% - Accent3 3 3 7" xfId="2099" xr:uid="{00000000-0005-0000-0000-0000410C0000}"/>
    <cellStyle name="40% - Accent3 3 3_Pricing" xfId="4960" xr:uid="{00000000-0005-0000-0000-0000420C0000}"/>
    <cellStyle name="40% - Accent3 3 4" xfId="214" xr:uid="{00000000-0005-0000-0000-0000430C0000}"/>
    <cellStyle name="40% - Accent3 3 4 2" xfId="597" xr:uid="{00000000-0005-0000-0000-0000440C0000}"/>
    <cellStyle name="40% - Accent3 3 4 2 2" xfId="1224" xr:uid="{00000000-0005-0000-0000-0000450C0000}"/>
    <cellStyle name="40% - Accent3 3 4 2 2 2" xfId="3171" xr:uid="{00000000-0005-0000-0000-0000460C0000}"/>
    <cellStyle name="40% - Accent3 3 4 2 2_Pricing" xfId="4975" xr:uid="{00000000-0005-0000-0000-0000470C0000}"/>
    <cellStyle name="40% - Accent3 3 4 2 3" xfId="1852" xr:uid="{00000000-0005-0000-0000-0000480C0000}"/>
    <cellStyle name="40% - Accent3 3 4 2 3 2" xfId="3799" xr:uid="{00000000-0005-0000-0000-0000490C0000}"/>
    <cellStyle name="40% - Accent3 3 4 2 3_Pricing" xfId="4976" xr:uid="{00000000-0005-0000-0000-00004A0C0000}"/>
    <cellStyle name="40% - Accent3 3 4 2 4" xfId="2544" xr:uid="{00000000-0005-0000-0000-00004B0C0000}"/>
    <cellStyle name="40% - Accent3 3 4 2_Pricing" xfId="4974" xr:uid="{00000000-0005-0000-0000-00004C0C0000}"/>
    <cellStyle name="40% - Accent3 3 4 3" xfId="910" xr:uid="{00000000-0005-0000-0000-00004D0C0000}"/>
    <cellStyle name="40% - Accent3 3 4 3 2" xfId="2857" xr:uid="{00000000-0005-0000-0000-00004E0C0000}"/>
    <cellStyle name="40% - Accent3 3 4 3_Pricing" xfId="4977" xr:uid="{00000000-0005-0000-0000-00004F0C0000}"/>
    <cellStyle name="40% - Accent3 3 4 4" xfId="1538" xr:uid="{00000000-0005-0000-0000-0000500C0000}"/>
    <cellStyle name="40% - Accent3 3 4 4 2" xfId="3485" xr:uid="{00000000-0005-0000-0000-0000510C0000}"/>
    <cellStyle name="40% - Accent3 3 4 4_Pricing" xfId="4978" xr:uid="{00000000-0005-0000-0000-0000520C0000}"/>
    <cellStyle name="40% - Accent3 3 4 5" xfId="2161" xr:uid="{00000000-0005-0000-0000-0000530C0000}"/>
    <cellStyle name="40% - Accent3 3 4_Pricing" xfId="4973" xr:uid="{00000000-0005-0000-0000-0000540C0000}"/>
    <cellStyle name="40% - Accent3 3 5" xfId="457" xr:uid="{00000000-0005-0000-0000-0000550C0000}"/>
    <cellStyle name="40% - Accent3 3 5 2" xfId="1082" xr:uid="{00000000-0005-0000-0000-0000560C0000}"/>
    <cellStyle name="40% - Accent3 3 5 2 2" xfId="3029" xr:uid="{00000000-0005-0000-0000-0000570C0000}"/>
    <cellStyle name="40% - Accent3 3 5 2_Pricing" xfId="4980" xr:uid="{00000000-0005-0000-0000-0000580C0000}"/>
    <cellStyle name="40% - Accent3 3 5 3" xfId="1710" xr:uid="{00000000-0005-0000-0000-0000590C0000}"/>
    <cellStyle name="40% - Accent3 3 5 3 2" xfId="3657" xr:uid="{00000000-0005-0000-0000-00005A0C0000}"/>
    <cellStyle name="40% - Accent3 3 5 3_Pricing" xfId="4981" xr:uid="{00000000-0005-0000-0000-00005B0C0000}"/>
    <cellStyle name="40% - Accent3 3 5 4" xfId="2404" xr:uid="{00000000-0005-0000-0000-00005C0C0000}"/>
    <cellStyle name="40% - Accent3 3 5_Pricing" xfId="4979" xr:uid="{00000000-0005-0000-0000-00005D0C0000}"/>
    <cellStyle name="40% - Accent3 3 6" xfId="768" xr:uid="{00000000-0005-0000-0000-00005E0C0000}"/>
    <cellStyle name="40% - Accent3 3 6 2" xfId="2715" xr:uid="{00000000-0005-0000-0000-00005F0C0000}"/>
    <cellStyle name="40% - Accent3 3 6_Pricing" xfId="4982" xr:uid="{00000000-0005-0000-0000-0000600C0000}"/>
    <cellStyle name="40% - Accent3 3 7" xfId="1396" xr:uid="{00000000-0005-0000-0000-0000610C0000}"/>
    <cellStyle name="40% - Accent3 3 7 2" xfId="3343" xr:uid="{00000000-0005-0000-0000-0000620C0000}"/>
    <cellStyle name="40% - Accent3 3 7_Pricing" xfId="4983" xr:uid="{00000000-0005-0000-0000-0000630C0000}"/>
    <cellStyle name="40% - Accent3 3 8" xfId="2007" xr:uid="{00000000-0005-0000-0000-0000640C0000}"/>
    <cellStyle name="40% - Accent3 3_Pricing" xfId="4947" xr:uid="{00000000-0005-0000-0000-0000650C0000}"/>
    <cellStyle name="40% - Accent3 4" xfId="164" xr:uid="{00000000-0005-0000-0000-0000660C0000}"/>
    <cellStyle name="40% - Accent3 4 2" xfId="349" xr:uid="{00000000-0005-0000-0000-0000670C0000}"/>
    <cellStyle name="40% - Accent3 4 2 2" xfId="611" xr:uid="{00000000-0005-0000-0000-0000680C0000}"/>
    <cellStyle name="40% - Accent3 4 2 2 2" xfId="1238" xr:uid="{00000000-0005-0000-0000-0000690C0000}"/>
    <cellStyle name="40% - Accent3 4 2 2 2 2" xfId="3185" xr:uid="{00000000-0005-0000-0000-00006A0C0000}"/>
    <cellStyle name="40% - Accent3 4 2 2 2_Pricing" xfId="4987" xr:uid="{00000000-0005-0000-0000-00006B0C0000}"/>
    <cellStyle name="40% - Accent3 4 2 2 3" xfId="1866" xr:uid="{00000000-0005-0000-0000-00006C0C0000}"/>
    <cellStyle name="40% - Accent3 4 2 2 3 2" xfId="3813" xr:uid="{00000000-0005-0000-0000-00006D0C0000}"/>
    <cellStyle name="40% - Accent3 4 2 2 3_Pricing" xfId="4988" xr:uid="{00000000-0005-0000-0000-00006E0C0000}"/>
    <cellStyle name="40% - Accent3 4 2 2 4" xfId="2558" xr:uid="{00000000-0005-0000-0000-00006F0C0000}"/>
    <cellStyle name="40% - Accent3 4 2 2_Pricing" xfId="4986" xr:uid="{00000000-0005-0000-0000-0000700C0000}"/>
    <cellStyle name="40% - Accent3 4 2 3" xfId="924" xr:uid="{00000000-0005-0000-0000-0000710C0000}"/>
    <cellStyle name="40% - Accent3 4 2 3 2" xfId="2871" xr:uid="{00000000-0005-0000-0000-0000720C0000}"/>
    <cellStyle name="40% - Accent3 4 2 3_Pricing" xfId="4989" xr:uid="{00000000-0005-0000-0000-0000730C0000}"/>
    <cellStyle name="40% - Accent3 4 2 4" xfId="1552" xr:uid="{00000000-0005-0000-0000-0000740C0000}"/>
    <cellStyle name="40% - Accent3 4 2 4 2" xfId="3499" xr:uid="{00000000-0005-0000-0000-0000750C0000}"/>
    <cellStyle name="40% - Accent3 4 2 4_Pricing" xfId="4990" xr:uid="{00000000-0005-0000-0000-0000760C0000}"/>
    <cellStyle name="40% - Accent3 4 2 5" xfId="2296" xr:uid="{00000000-0005-0000-0000-0000770C0000}"/>
    <cellStyle name="40% - Accent3 4 2_Pricing" xfId="4985" xr:uid="{00000000-0005-0000-0000-0000780C0000}"/>
    <cellStyle name="40% - Accent3 4 3" xfId="470" xr:uid="{00000000-0005-0000-0000-0000790C0000}"/>
    <cellStyle name="40% - Accent3 4 3 2" xfId="1095" xr:uid="{00000000-0005-0000-0000-00007A0C0000}"/>
    <cellStyle name="40% - Accent3 4 3 2 2" xfId="3042" xr:uid="{00000000-0005-0000-0000-00007B0C0000}"/>
    <cellStyle name="40% - Accent3 4 3 2_Pricing" xfId="4992" xr:uid="{00000000-0005-0000-0000-00007C0C0000}"/>
    <cellStyle name="40% - Accent3 4 3 3" xfId="1723" xr:uid="{00000000-0005-0000-0000-00007D0C0000}"/>
    <cellStyle name="40% - Accent3 4 3 3 2" xfId="3670" xr:uid="{00000000-0005-0000-0000-00007E0C0000}"/>
    <cellStyle name="40% - Accent3 4 3 3_Pricing" xfId="4993" xr:uid="{00000000-0005-0000-0000-00007F0C0000}"/>
    <cellStyle name="40% - Accent3 4 3 4" xfId="2417" xr:uid="{00000000-0005-0000-0000-0000800C0000}"/>
    <cellStyle name="40% - Accent3 4 3_Pricing" xfId="4991" xr:uid="{00000000-0005-0000-0000-0000810C0000}"/>
    <cellStyle name="40% - Accent3 4 4" xfId="781" xr:uid="{00000000-0005-0000-0000-0000820C0000}"/>
    <cellStyle name="40% - Accent3 4 4 2" xfId="2728" xr:uid="{00000000-0005-0000-0000-0000830C0000}"/>
    <cellStyle name="40% - Accent3 4 4_Pricing" xfId="4994" xr:uid="{00000000-0005-0000-0000-0000840C0000}"/>
    <cellStyle name="40% - Accent3 4 5" xfId="1409" xr:uid="{00000000-0005-0000-0000-0000850C0000}"/>
    <cellStyle name="40% - Accent3 4 5 2" xfId="3356" xr:uid="{00000000-0005-0000-0000-0000860C0000}"/>
    <cellStyle name="40% - Accent3 4 5_Pricing" xfId="4995" xr:uid="{00000000-0005-0000-0000-0000870C0000}"/>
    <cellStyle name="40% - Accent3 4 6" xfId="272" xr:uid="{00000000-0005-0000-0000-0000880C0000}"/>
    <cellStyle name="40% - Accent3 4 6 2" xfId="2219" xr:uid="{00000000-0005-0000-0000-0000890C0000}"/>
    <cellStyle name="40% - Accent3 4 6_Pricing" xfId="4996" xr:uid="{00000000-0005-0000-0000-00008A0C0000}"/>
    <cellStyle name="40% - Accent3 4 7" xfId="2113" xr:uid="{00000000-0005-0000-0000-00008B0C0000}"/>
    <cellStyle name="40% - Accent3 4_Pricing" xfId="4984" xr:uid="{00000000-0005-0000-0000-00008C0C0000}"/>
    <cellStyle name="40% - Accent3 5" xfId="294" xr:uid="{00000000-0005-0000-0000-00008D0C0000}"/>
    <cellStyle name="40% - Accent3 5 2" xfId="373" xr:uid="{00000000-0005-0000-0000-00008E0C0000}"/>
    <cellStyle name="40% - Accent3 5 2 2" xfId="646" xr:uid="{00000000-0005-0000-0000-00008F0C0000}"/>
    <cellStyle name="40% - Accent3 5 2 2 2" xfId="1273" xr:uid="{00000000-0005-0000-0000-0000900C0000}"/>
    <cellStyle name="40% - Accent3 5 2 2 2 2" xfId="3220" xr:uid="{00000000-0005-0000-0000-0000910C0000}"/>
    <cellStyle name="40% - Accent3 5 2 2 2_Pricing" xfId="5000" xr:uid="{00000000-0005-0000-0000-0000920C0000}"/>
    <cellStyle name="40% - Accent3 5 2 2 3" xfId="1901" xr:uid="{00000000-0005-0000-0000-0000930C0000}"/>
    <cellStyle name="40% - Accent3 5 2 2 3 2" xfId="3848" xr:uid="{00000000-0005-0000-0000-0000940C0000}"/>
    <cellStyle name="40% - Accent3 5 2 2 3_Pricing" xfId="5001" xr:uid="{00000000-0005-0000-0000-0000950C0000}"/>
    <cellStyle name="40% - Accent3 5 2 2 4" xfId="2593" xr:uid="{00000000-0005-0000-0000-0000960C0000}"/>
    <cellStyle name="40% - Accent3 5 2 2_Pricing" xfId="4999" xr:uid="{00000000-0005-0000-0000-0000970C0000}"/>
    <cellStyle name="40% - Accent3 5 2 3" xfId="959" xr:uid="{00000000-0005-0000-0000-0000980C0000}"/>
    <cellStyle name="40% - Accent3 5 2 3 2" xfId="2906" xr:uid="{00000000-0005-0000-0000-0000990C0000}"/>
    <cellStyle name="40% - Accent3 5 2 3_Pricing" xfId="5002" xr:uid="{00000000-0005-0000-0000-00009A0C0000}"/>
    <cellStyle name="40% - Accent3 5 2 4" xfId="1587" xr:uid="{00000000-0005-0000-0000-00009B0C0000}"/>
    <cellStyle name="40% - Accent3 5 2 4 2" xfId="3534" xr:uid="{00000000-0005-0000-0000-00009C0C0000}"/>
    <cellStyle name="40% - Accent3 5 2 4_Pricing" xfId="5003" xr:uid="{00000000-0005-0000-0000-00009D0C0000}"/>
    <cellStyle name="40% - Accent3 5 2 5" xfId="2320" xr:uid="{00000000-0005-0000-0000-00009E0C0000}"/>
    <cellStyle name="40% - Accent3 5 2_Pricing" xfId="4998" xr:uid="{00000000-0005-0000-0000-00009F0C0000}"/>
    <cellStyle name="40% - Accent3 5 3" xfId="503" xr:uid="{00000000-0005-0000-0000-0000A00C0000}"/>
    <cellStyle name="40% - Accent3 5 3 2" xfId="1130" xr:uid="{00000000-0005-0000-0000-0000A10C0000}"/>
    <cellStyle name="40% - Accent3 5 3 2 2" xfId="3077" xr:uid="{00000000-0005-0000-0000-0000A20C0000}"/>
    <cellStyle name="40% - Accent3 5 3 2_Pricing" xfId="5005" xr:uid="{00000000-0005-0000-0000-0000A30C0000}"/>
    <cellStyle name="40% - Accent3 5 3 3" xfId="1758" xr:uid="{00000000-0005-0000-0000-0000A40C0000}"/>
    <cellStyle name="40% - Accent3 5 3 3 2" xfId="3705" xr:uid="{00000000-0005-0000-0000-0000A50C0000}"/>
    <cellStyle name="40% - Accent3 5 3 3_Pricing" xfId="5006" xr:uid="{00000000-0005-0000-0000-0000A60C0000}"/>
    <cellStyle name="40% - Accent3 5 3 4" xfId="2450" xr:uid="{00000000-0005-0000-0000-0000A70C0000}"/>
    <cellStyle name="40% - Accent3 5 3_Pricing" xfId="5004" xr:uid="{00000000-0005-0000-0000-0000A80C0000}"/>
    <cellStyle name="40% - Accent3 5 4" xfId="816" xr:uid="{00000000-0005-0000-0000-0000A90C0000}"/>
    <cellStyle name="40% - Accent3 5 4 2" xfId="2763" xr:uid="{00000000-0005-0000-0000-0000AA0C0000}"/>
    <cellStyle name="40% - Accent3 5 4_Pricing" xfId="5007" xr:uid="{00000000-0005-0000-0000-0000AB0C0000}"/>
    <cellStyle name="40% - Accent3 5 5" xfId="1444" xr:uid="{00000000-0005-0000-0000-0000AC0C0000}"/>
    <cellStyle name="40% - Accent3 5 5 2" xfId="3391" xr:uid="{00000000-0005-0000-0000-0000AD0C0000}"/>
    <cellStyle name="40% - Accent3 5 5_Pricing" xfId="5008" xr:uid="{00000000-0005-0000-0000-0000AE0C0000}"/>
    <cellStyle name="40% - Accent3 5 6" xfId="2241" xr:uid="{00000000-0005-0000-0000-0000AF0C0000}"/>
    <cellStyle name="40% - Accent3 5_Pricing" xfId="4997" xr:uid="{00000000-0005-0000-0000-0000B00C0000}"/>
    <cellStyle name="40% - Accent3 6" xfId="329" xr:uid="{00000000-0005-0000-0000-0000B10C0000}"/>
    <cellStyle name="40% - Accent3 6 2" xfId="561" xr:uid="{00000000-0005-0000-0000-0000B20C0000}"/>
    <cellStyle name="40% - Accent3 6 2 2" xfId="1188" xr:uid="{00000000-0005-0000-0000-0000B30C0000}"/>
    <cellStyle name="40% - Accent3 6 2 2 2" xfId="3135" xr:uid="{00000000-0005-0000-0000-0000B40C0000}"/>
    <cellStyle name="40% - Accent3 6 2 2_Pricing" xfId="5011" xr:uid="{00000000-0005-0000-0000-0000B50C0000}"/>
    <cellStyle name="40% - Accent3 6 2 3" xfId="1816" xr:uid="{00000000-0005-0000-0000-0000B60C0000}"/>
    <cellStyle name="40% - Accent3 6 2 3 2" xfId="3763" xr:uid="{00000000-0005-0000-0000-0000B70C0000}"/>
    <cellStyle name="40% - Accent3 6 2 3_Pricing" xfId="5012" xr:uid="{00000000-0005-0000-0000-0000B80C0000}"/>
    <cellStyle name="40% - Accent3 6 2 4" xfId="2508" xr:uid="{00000000-0005-0000-0000-0000B90C0000}"/>
    <cellStyle name="40% - Accent3 6 2_Pricing" xfId="5010" xr:uid="{00000000-0005-0000-0000-0000BA0C0000}"/>
    <cellStyle name="40% - Accent3 6 3" xfId="874" xr:uid="{00000000-0005-0000-0000-0000BB0C0000}"/>
    <cellStyle name="40% - Accent3 6 3 2" xfId="2821" xr:uid="{00000000-0005-0000-0000-0000BC0C0000}"/>
    <cellStyle name="40% - Accent3 6 3_Pricing" xfId="5013" xr:uid="{00000000-0005-0000-0000-0000BD0C0000}"/>
    <cellStyle name="40% - Accent3 6 4" xfId="1502" xr:uid="{00000000-0005-0000-0000-0000BE0C0000}"/>
    <cellStyle name="40% - Accent3 6 4 2" xfId="3449" xr:uid="{00000000-0005-0000-0000-0000BF0C0000}"/>
    <cellStyle name="40% - Accent3 6 4_Pricing" xfId="5014" xr:uid="{00000000-0005-0000-0000-0000C00C0000}"/>
    <cellStyle name="40% - Accent3 6 5" xfId="2276" xr:uid="{00000000-0005-0000-0000-0000C10C0000}"/>
    <cellStyle name="40% - Accent3 6_Pricing" xfId="5009" xr:uid="{00000000-0005-0000-0000-0000C20C0000}"/>
    <cellStyle name="40% - Accent3 7" xfId="259" xr:uid="{00000000-0005-0000-0000-0000C30C0000}"/>
    <cellStyle name="40% - Accent3 7 2" xfId="428" xr:uid="{00000000-0005-0000-0000-0000C40C0000}"/>
    <cellStyle name="40% - Accent3 7 2 2" xfId="1050" xr:uid="{00000000-0005-0000-0000-0000C50C0000}"/>
    <cellStyle name="40% - Accent3 7 2 2 2" xfId="2997" xr:uid="{00000000-0005-0000-0000-0000C60C0000}"/>
    <cellStyle name="40% - Accent3 7 2 2_Pricing" xfId="5017" xr:uid="{00000000-0005-0000-0000-0000C70C0000}"/>
    <cellStyle name="40% - Accent3 7 2 3" xfId="1678" xr:uid="{00000000-0005-0000-0000-0000C80C0000}"/>
    <cellStyle name="40% - Accent3 7 2 3 2" xfId="3625" xr:uid="{00000000-0005-0000-0000-0000C90C0000}"/>
    <cellStyle name="40% - Accent3 7 2 3_Pricing" xfId="5018" xr:uid="{00000000-0005-0000-0000-0000CA0C0000}"/>
    <cellStyle name="40% - Accent3 7 2 4" xfId="2375" xr:uid="{00000000-0005-0000-0000-0000CB0C0000}"/>
    <cellStyle name="40% - Accent3 7 2_Pricing" xfId="5016" xr:uid="{00000000-0005-0000-0000-0000CC0C0000}"/>
    <cellStyle name="40% - Accent3 7 3" xfId="737" xr:uid="{00000000-0005-0000-0000-0000CD0C0000}"/>
    <cellStyle name="40% - Accent3 7 3 2" xfId="2684" xr:uid="{00000000-0005-0000-0000-0000CE0C0000}"/>
    <cellStyle name="40% - Accent3 7 3_Pricing" xfId="5019" xr:uid="{00000000-0005-0000-0000-0000CF0C0000}"/>
    <cellStyle name="40% - Accent3 7 4" xfId="1364" xr:uid="{00000000-0005-0000-0000-0000D00C0000}"/>
    <cellStyle name="40% - Accent3 7 4 2" xfId="3311" xr:uid="{00000000-0005-0000-0000-0000D10C0000}"/>
    <cellStyle name="40% - Accent3 7 4_Pricing" xfId="5020" xr:uid="{00000000-0005-0000-0000-0000D20C0000}"/>
    <cellStyle name="40% - Accent3 7 5" xfId="2206" xr:uid="{00000000-0005-0000-0000-0000D30C0000}"/>
    <cellStyle name="40% - Accent3 7_Pricing" xfId="5015" xr:uid="{00000000-0005-0000-0000-0000D40C0000}"/>
    <cellStyle name="40% - Accent3 8" xfId="412" xr:uid="{00000000-0005-0000-0000-0000D50C0000}"/>
    <cellStyle name="40% - Accent3 8 2" xfId="720" xr:uid="{00000000-0005-0000-0000-0000D60C0000}"/>
    <cellStyle name="40% - Accent3 8 2 2" xfId="1347" xr:uid="{00000000-0005-0000-0000-0000D70C0000}"/>
    <cellStyle name="40% - Accent3 8 2 2 2" xfId="3294" xr:uid="{00000000-0005-0000-0000-0000D80C0000}"/>
    <cellStyle name="40% - Accent3 8 2 2_Pricing" xfId="5023" xr:uid="{00000000-0005-0000-0000-0000D90C0000}"/>
    <cellStyle name="40% - Accent3 8 2 3" xfId="1975" xr:uid="{00000000-0005-0000-0000-0000DA0C0000}"/>
    <cellStyle name="40% - Accent3 8 2 3 2" xfId="3922" xr:uid="{00000000-0005-0000-0000-0000DB0C0000}"/>
    <cellStyle name="40% - Accent3 8 2 3_Pricing" xfId="5024" xr:uid="{00000000-0005-0000-0000-0000DC0C0000}"/>
    <cellStyle name="40% - Accent3 8 2 4" xfId="2667" xr:uid="{00000000-0005-0000-0000-0000DD0C0000}"/>
    <cellStyle name="40% - Accent3 8 2_Pricing" xfId="5022" xr:uid="{00000000-0005-0000-0000-0000DE0C0000}"/>
    <cellStyle name="40% - Accent3 8 3" xfId="1033" xr:uid="{00000000-0005-0000-0000-0000DF0C0000}"/>
    <cellStyle name="40% - Accent3 8 3 2" xfId="2980" xr:uid="{00000000-0005-0000-0000-0000E00C0000}"/>
    <cellStyle name="40% - Accent3 8 3_Pricing" xfId="5025" xr:uid="{00000000-0005-0000-0000-0000E10C0000}"/>
    <cellStyle name="40% - Accent3 8 4" xfId="1661" xr:uid="{00000000-0005-0000-0000-0000E20C0000}"/>
    <cellStyle name="40% - Accent3 8 4 2" xfId="3608" xr:uid="{00000000-0005-0000-0000-0000E30C0000}"/>
    <cellStyle name="40% - Accent3 8 4_Pricing" xfId="5026" xr:uid="{00000000-0005-0000-0000-0000E40C0000}"/>
    <cellStyle name="40% - Accent3 8 5" xfId="2359" xr:uid="{00000000-0005-0000-0000-0000E50C0000}"/>
    <cellStyle name="40% - Accent3 8_Pricing" xfId="5021" xr:uid="{00000000-0005-0000-0000-0000E60C0000}"/>
    <cellStyle name="40% - Accent3 9" xfId="704" xr:uid="{00000000-0005-0000-0000-0000E70C0000}"/>
    <cellStyle name="40% - Accent3 9 2" xfId="1331" xr:uid="{00000000-0005-0000-0000-0000E80C0000}"/>
    <cellStyle name="40% - Accent3 9 2 2" xfId="3278" xr:uid="{00000000-0005-0000-0000-0000E90C0000}"/>
    <cellStyle name="40% - Accent3 9 2_Pricing" xfId="5028" xr:uid="{00000000-0005-0000-0000-0000EA0C0000}"/>
    <cellStyle name="40% - Accent3 9 3" xfId="1959" xr:uid="{00000000-0005-0000-0000-0000EB0C0000}"/>
    <cellStyle name="40% - Accent3 9 3 2" xfId="3906" xr:uid="{00000000-0005-0000-0000-0000EC0C0000}"/>
    <cellStyle name="40% - Accent3 9 3_Pricing" xfId="5029" xr:uid="{00000000-0005-0000-0000-0000ED0C0000}"/>
    <cellStyle name="40% - Accent3 9 4" xfId="2651" xr:uid="{00000000-0005-0000-0000-0000EE0C0000}"/>
    <cellStyle name="40% - Accent3 9_Pricing" xfId="5027" xr:uid="{00000000-0005-0000-0000-0000EF0C0000}"/>
    <cellStyle name="40% - Accent4" xfId="111" builtinId="43" customBuiltin="1"/>
    <cellStyle name="40% - Accent4 10" xfId="1019" xr:uid="{00000000-0005-0000-0000-0000F10C0000}"/>
    <cellStyle name="40% - Accent4 10 2" xfId="2966" xr:uid="{00000000-0005-0000-0000-0000F20C0000}"/>
    <cellStyle name="40% - Accent4 10_Pricing" xfId="5030" xr:uid="{00000000-0005-0000-0000-0000F30C0000}"/>
    <cellStyle name="40% - Accent4 11" xfId="1647" xr:uid="{00000000-0005-0000-0000-0000F40C0000}"/>
    <cellStyle name="40% - Accent4 11 2" xfId="3594" xr:uid="{00000000-0005-0000-0000-0000F50C0000}"/>
    <cellStyle name="40% - Accent4 11_Pricing" xfId="5031" xr:uid="{00000000-0005-0000-0000-0000F60C0000}"/>
    <cellStyle name="40% - Accent4 12" xfId="2065" xr:uid="{00000000-0005-0000-0000-0000F70C0000}"/>
    <cellStyle name="40% - Accent4 2" xfId="23" xr:uid="{00000000-0005-0000-0000-0000F80C0000}"/>
    <cellStyle name="40% - Accent4 2 2" xfId="67" xr:uid="{00000000-0005-0000-0000-0000F90C0000}"/>
    <cellStyle name="40% - Accent4 2 2 2" xfId="217" xr:uid="{00000000-0005-0000-0000-0000FA0C0000}"/>
    <cellStyle name="40% - Accent4 2 2 2 2" xfId="671" xr:uid="{00000000-0005-0000-0000-0000FB0C0000}"/>
    <cellStyle name="40% - Accent4 2 2 2 2 2" xfId="1298" xr:uid="{00000000-0005-0000-0000-0000FC0C0000}"/>
    <cellStyle name="40% - Accent4 2 2 2 2 2 2" xfId="3245" xr:uid="{00000000-0005-0000-0000-0000FD0C0000}"/>
    <cellStyle name="40% - Accent4 2 2 2 2 2_Pricing" xfId="5036" xr:uid="{00000000-0005-0000-0000-0000FE0C0000}"/>
    <cellStyle name="40% - Accent4 2 2 2 2 3" xfId="1926" xr:uid="{00000000-0005-0000-0000-0000FF0C0000}"/>
    <cellStyle name="40% - Accent4 2 2 2 2 3 2" xfId="3873" xr:uid="{00000000-0005-0000-0000-0000000D0000}"/>
    <cellStyle name="40% - Accent4 2 2 2 2 3_Pricing" xfId="5037" xr:uid="{00000000-0005-0000-0000-0000010D0000}"/>
    <cellStyle name="40% - Accent4 2 2 2 2 4" xfId="2618" xr:uid="{00000000-0005-0000-0000-0000020D0000}"/>
    <cellStyle name="40% - Accent4 2 2 2 2_Pricing" xfId="5035" xr:uid="{00000000-0005-0000-0000-0000030D0000}"/>
    <cellStyle name="40% - Accent4 2 2 2 3" xfId="984" xr:uid="{00000000-0005-0000-0000-0000040D0000}"/>
    <cellStyle name="40% - Accent4 2 2 2 3 2" xfId="2931" xr:uid="{00000000-0005-0000-0000-0000050D0000}"/>
    <cellStyle name="40% - Accent4 2 2 2 3_Pricing" xfId="5038" xr:uid="{00000000-0005-0000-0000-0000060D0000}"/>
    <cellStyle name="40% - Accent4 2 2 2 4" xfId="1612" xr:uid="{00000000-0005-0000-0000-0000070D0000}"/>
    <cellStyle name="40% - Accent4 2 2 2 4 2" xfId="3559" xr:uid="{00000000-0005-0000-0000-0000080D0000}"/>
    <cellStyle name="40% - Accent4 2 2 2 4_Pricing" xfId="5039" xr:uid="{00000000-0005-0000-0000-0000090D0000}"/>
    <cellStyle name="40% - Accent4 2 2 2 5" xfId="2164" xr:uid="{00000000-0005-0000-0000-00000A0D0000}"/>
    <cellStyle name="40% - Accent4 2 2 2_Pricing" xfId="5034" xr:uid="{00000000-0005-0000-0000-00000B0D0000}"/>
    <cellStyle name="40% - Accent4 2 2 3" xfId="528" xr:uid="{00000000-0005-0000-0000-00000C0D0000}"/>
    <cellStyle name="40% - Accent4 2 2 3 2" xfId="1155" xr:uid="{00000000-0005-0000-0000-00000D0D0000}"/>
    <cellStyle name="40% - Accent4 2 2 3 2 2" xfId="3102" xr:uid="{00000000-0005-0000-0000-00000E0D0000}"/>
    <cellStyle name="40% - Accent4 2 2 3 2_Pricing" xfId="5041" xr:uid="{00000000-0005-0000-0000-00000F0D0000}"/>
    <cellStyle name="40% - Accent4 2 2 3 3" xfId="1783" xr:uid="{00000000-0005-0000-0000-0000100D0000}"/>
    <cellStyle name="40% - Accent4 2 2 3 3 2" xfId="3730" xr:uid="{00000000-0005-0000-0000-0000110D0000}"/>
    <cellStyle name="40% - Accent4 2 2 3 3_Pricing" xfId="5042" xr:uid="{00000000-0005-0000-0000-0000120D0000}"/>
    <cellStyle name="40% - Accent4 2 2 3 4" xfId="2475" xr:uid="{00000000-0005-0000-0000-0000130D0000}"/>
    <cellStyle name="40% - Accent4 2 2 3_Pricing" xfId="5040" xr:uid="{00000000-0005-0000-0000-0000140D0000}"/>
    <cellStyle name="40% - Accent4 2 2 4" xfId="841" xr:uid="{00000000-0005-0000-0000-0000150D0000}"/>
    <cellStyle name="40% - Accent4 2 2 4 2" xfId="2788" xr:uid="{00000000-0005-0000-0000-0000160D0000}"/>
    <cellStyle name="40% - Accent4 2 2 4_Pricing" xfId="5043" xr:uid="{00000000-0005-0000-0000-0000170D0000}"/>
    <cellStyle name="40% - Accent4 2 2 5" xfId="1469" xr:uid="{00000000-0005-0000-0000-0000180D0000}"/>
    <cellStyle name="40% - Accent4 2 2 5 2" xfId="3416" xr:uid="{00000000-0005-0000-0000-0000190D0000}"/>
    <cellStyle name="40% - Accent4 2 2 5_Pricing" xfId="5044" xr:uid="{00000000-0005-0000-0000-00001A0D0000}"/>
    <cellStyle name="40% - Accent4 2 2 6" xfId="2044" xr:uid="{00000000-0005-0000-0000-00001B0D0000}"/>
    <cellStyle name="40% - Accent4 2 2_Pricing" xfId="5033" xr:uid="{00000000-0005-0000-0000-00001C0D0000}"/>
    <cellStyle name="40% - Accent4 2 3" xfId="134" xr:uid="{00000000-0005-0000-0000-00001D0D0000}"/>
    <cellStyle name="40% - Accent4 2 3 2" xfId="388" xr:uid="{00000000-0005-0000-0000-00001E0D0000}"/>
    <cellStyle name="40% - Accent4 2 3 2 2" xfId="670" xr:uid="{00000000-0005-0000-0000-00001F0D0000}"/>
    <cellStyle name="40% - Accent4 2 3 2 2 2" xfId="1297" xr:uid="{00000000-0005-0000-0000-0000200D0000}"/>
    <cellStyle name="40% - Accent4 2 3 2 2 2 2" xfId="3244" xr:uid="{00000000-0005-0000-0000-0000210D0000}"/>
    <cellStyle name="40% - Accent4 2 3 2 2 2_Pricing" xfId="5048" xr:uid="{00000000-0005-0000-0000-0000220D0000}"/>
    <cellStyle name="40% - Accent4 2 3 2 2 3" xfId="1925" xr:uid="{00000000-0005-0000-0000-0000230D0000}"/>
    <cellStyle name="40% - Accent4 2 3 2 2 3 2" xfId="3872" xr:uid="{00000000-0005-0000-0000-0000240D0000}"/>
    <cellStyle name="40% - Accent4 2 3 2 2 3_Pricing" xfId="5049" xr:uid="{00000000-0005-0000-0000-0000250D0000}"/>
    <cellStyle name="40% - Accent4 2 3 2 2 4" xfId="2617" xr:uid="{00000000-0005-0000-0000-0000260D0000}"/>
    <cellStyle name="40% - Accent4 2 3 2 2_Pricing" xfId="5047" xr:uid="{00000000-0005-0000-0000-0000270D0000}"/>
    <cellStyle name="40% - Accent4 2 3 2 3" xfId="983" xr:uid="{00000000-0005-0000-0000-0000280D0000}"/>
    <cellStyle name="40% - Accent4 2 3 2 3 2" xfId="2930" xr:uid="{00000000-0005-0000-0000-0000290D0000}"/>
    <cellStyle name="40% - Accent4 2 3 2 3_Pricing" xfId="5050" xr:uid="{00000000-0005-0000-0000-00002A0D0000}"/>
    <cellStyle name="40% - Accent4 2 3 2 4" xfId="1611" xr:uid="{00000000-0005-0000-0000-00002B0D0000}"/>
    <cellStyle name="40% - Accent4 2 3 2 4 2" xfId="3558" xr:uid="{00000000-0005-0000-0000-00002C0D0000}"/>
    <cellStyle name="40% - Accent4 2 3 2 4_Pricing" xfId="5051" xr:uid="{00000000-0005-0000-0000-00002D0D0000}"/>
    <cellStyle name="40% - Accent4 2 3 2 5" xfId="2335" xr:uid="{00000000-0005-0000-0000-00002E0D0000}"/>
    <cellStyle name="40% - Accent4 2 3 2_Pricing" xfId="5046" xr:uid="{00000000-0005-0000-0000-00002F0D0000}"/>
    <cellStyle name="40% - Accent4 2 3 3" xfId="527" xr:uid="{00000000-0005-0000-0000-0000300D0000}"/>
    <cellStyle name="40% - Accent4 2 3 3 2" xfId="1154" xr:uid="{00000000-0005-0000-0000-0000310D0000}"/>
    <cellStyle name="40% - Accent4 2 3 3 2 2" xfId="3101" xr:uid="{00000000-0005-0000-0000-0000320D0000}"/>
    <cellStyle name="40% - Accent4 2 3 3 2_Pricing" xfId="5053" xr:uid="{00000000-0005-0000-0000-0000330D0000}"/>
    <cellStyle name="40% - Accent4 2 3 3 3" xfId="1782" xr:uid="{00000000-0005-0000-0000-0000340D0000}"/>
    <cellStyle name="40% - Accent4 2 3 3 3 2" xfId="3729" xr:uid="{00000000-0005-0000-0000-0000350D0000}"/>
    <cellStyle name="40% - Accent4 2 3 3 3_Pricing" xfId="5054" xr:uid="{00000000-0005-0000-0000-0000360D0000}"/>
    <cellStyle name="40% - Accent4 2 3 3 4" xfId="2474" xr:uid="{00000000-0005-0000-0000-0000370D0000}"/>
    <cellStyle name="40% - Accent4 2 3 3_Pricing" xfId="5052" xr:uid="{00000000-0005-0000-0000-0000380D0000}"/>
    <cellStyle name="40% - Accent4 2 3 4" xfId="840" xr:uid="{00000000-0005-0000-0000-0000390D0000}"/>
    <cellStyle name="40% - Accent4 2 3 4 2" xfId="2787" xr:uid="{00000000-0005-0000-0000-00003A0D0000}"/>
    <cellStyle name="40% - Accent4 2 3 4_Pricing" xfId="5055" xr:uid="{00000000-0005-0000-0000-00003B0D0000}"/>
    <cellStyle name="40% - Accent4 2 3 5" xfId="1468" xr:uid="{00000000-0005-0000-0000-00003C0D0000}"/>
    <cellStyle name="40% - Accent4 2 3 5 2" xfId="3415" xr:uid="{00000000-0005-0000-0000-00003D0D0000}"/>
    <cellStyle name="40% - Accent4 2 3 5_Pricing" xfId="5056" xr:uid="{00000000-0005-0000-0000-00003E0D0000}"/>
    <cellStyle name="40% - Accent4 2 3 6" xfId="309" xr:uid="{00000000-0005-0000-0000-00003F0D0000}"/>
    <cellStyle name="40% - Accent4 2 3 6 2" xfId="2256" xr:uid="{00000000-0005-0000-0000-0000400D0000}"/>
    <cellStyle name="40% - Accent4 2 3 6_Pricing" xfId="5057" xr:uid="{00000000-0005-0000-0000-0000410D0000}"/>
    <cellStyle name="40% - Accent4 2 3 7" xfId="2083" xr:uid="{00000000-0005-0000-0000-0000420D0000}"/>
    <cellStyle name="40% - Accent4 2 3_Pricing" xfId="5045" xr:uid="{00000000-0005-0000-0000-0000430D0000}"/>
    <cellStyle name="40% - Accent4 2 4" xfId="216" xr:uid="{00000000-0005-0000-0000-0000440D0000}"/>
    <cellStyle name="40% - Accent4 2 4 2" xfId="581" xr:uid="{00000000-0005-0000-0000-0000450D0000}"/>
    <cellStyle name="40% - Accent4 2 4 2 2" xfId="1208" xr:uid="{00000000-0005-0000-0000-0000460D0000}"/>
    <cellStyle name="40% - Accent4 2 4 2 2 2" xfId="3155" xr:uid="{00000000-0005-0000-0000-0000470D0000}"/>
    <cellStyle name="40% - Accent4 2 4 2 2_Pricing" xfId="5060" xr:uid="{00000000-0005-0000-0000-0000480D0000}"/>
    <cellStyle name="40% - Accent4 2 4 2 3" xfId="1836" xr:uid="{00000000-0005-0000-0000-0000490D0000}"/>
    <cellStyle name="40% - Accent4 2 4 2 3 2" xfId="3783" xr:uid="{00000000-0005-0000-0000-00004A0D0000}"/>
    <cellStyle name="40% - Accent4 2 4 2 3_Pricing" xfId="5061" xr:uid="{00000000-0005-0000-0000-00004B0D0000}"/>
    <cellStyle name="40% - Accent4 2 4 2 4" xfId="2528" xr:uid="{00000000-0005-0000-0000-00004C0D0000}"/>
    <cellStyle name="40% - Accent4 2 4 2_Pricing" xfId="5059" xr:uid="{00000000-0005-0000-0000-00004D0D0000}"/>
    <cellStyle name="40% - Accent4 2 4 3" xfId="894" xr:uid="{00000000-0005-0000-0000-00004E0D0000}"/>
    <cellStyle name="40% - Accent4 2 4 3 2" xfId="2841" xr:uid="{00000000-0005-0000-0000-00004F0D0000}"/>
    <cellStyle name="40% - Accent4 2 4 3_Pricing" xfId="5062" xr:uid="{00000000-0005-0000-0000-0000500D0000}"/>
    <cellStyle name="40% - Accent4 2 4 4" xfId="1522" xr:uid="{00000000-0005-0000-0000-0000510D0000}"/>
    <cellStyle name="40% - Accent4 2 4 4 2" xfId="3469" xr:uid="{00000000-0005-0000-0000-0000520D0000}"/>
    <cellStyle name="40% - Accent4 2 4 4_Pricing" xfId="5063" xr:uid="{00000000-0005-0000-0000-0000530D0000}"/>
    <cellStyle name="40% - Accent4 2 4 5" xfId="2163" xr:uid="{00000000-0005-0000-0000-0000540D0000}"/>
    <cellStyle name="40% - Accent4 2 4_Pricing" xfId="5058" xr:uid="{00000000-0005-0000-0000-0000550D0000}"/>
    <cellStyle name="40% - Accent4 2 5" xfId="444" xr:uid="{00000000-0005-0000-0000-0000560D0000}"/>
    <cellStyle name="40% - Accent4 2 5 2" xfId="1068" xr:uid="{00000000-0005-0000-0000-0000570D0000}"/>
    <cellStyle name="40% - Accent4 2 5 2 2" xfId="3015" xr:uid="{00000000-0005-0000-0000-0000580D0000}"/>
    <cellStyle name="40% - Accent4 2 5 2_Pricing" xfId="5065" xr:uid="{00000000-0005-0000-0000-0000590D0000}"/>
    <cellStyle name="40% - Accent4 2 5 3" xfId="1696" xr:uid="{00000000-0005-0000-0000-00005A0D0000}"/>
    <cellStyle name="40% - Accent4 2 5 3 2" xfId="3643" xr:uid="{00000000-0005-0000-0000-00005B0D0000}"/>
    <cellStyle name="40% - Accent4 2 5 3_Pricing" xfId="5066" xr:uid="{00000000-0005-0000-0000-00005C0D0000}"/>
    <cellStyle name="40% - Accent4 2 5 4" xfId="2391" xr:uid="{00000000-0005-0000-0000-00005D0D0000}"/>
    <cellStyle name="40% - Accent4 2 5_Pricing" xfId="5064" xr:uid="{00000000-0005-0000-0000-00005E0D0000}"/>
    <cellStyle name="40% - Accent4 2 6" xfId="754" xr:uid="{00000000-0005-0000-0000-00005F0D0000}"/>
    <cellStyle name="40% - Accent4 2 6 2" xfId="2701" xr:uid="{00000000-0005-0000-0000-0000600D0000}"/>
    <cellStyle name="40% - Accent4 2 6_Pricing" xfId="5067" xr:uid="{00000000-0005-0000-0000-0000610D0000}"/>
    <cellStyle name="40% - Accent4 2 7" xfId="1382" xr:uid="{00000000-0005-0000-0000-0000620D0000}"/>
    <cellStyle name="40% - Accent4 2 7 2" xfId="3329" xr:uid="{00000000-0005-0000-0000-0000630D0000}"/>
    <cellStyle name="40% - Accent4 2 7_Pricing" xfId="5068" xr:uid="{00000000-0005-0000-0000-0000640D0000}"/>
    <cellStyle name="40% - Accent4 2 8" xfId="2008" xr:uid="{00000000-0005-0000-0000-0000650D0000}"/>
    <cellStyle name="40% - Accent4 2_Pricing" xfId="5032" xr:uid="{00000000-0005-0000-0000-0000660D0000}"/>
    <cellStyle name="40% - Accent4 3" xfId="24" xr:uid="{00000000-0005-0000-0000-0000670D0000}"/>
    <cellStyle name="40% - Accent4 3 2" xfId="68" xr:uid="{00000000-0005-0000-0000-0000680D0000}"/>
    <cellStyle name="40% - Accent4 3 2 2" xfId="219" xr:uid="{00000000-0005-0000-0000-0000690D0000}"/>
    <cellStyle name="40% - Accent4 3 2 2 2" xfId="673" xr:uid="{00000000-0005-0000-0000-00006A0D0000}"/>
    <cellStyle name="40% - Accent4 3 2 2 2 2" xfId="1300" xr:uid="{00000000-0005-0000-0000-00006B0D0000}"/>
    <cellStyle name="40% - Accent4 3 2 2 2 2 2" xfId="3247" xr:uid="{00000000-0005-0000-0000-00006C0D0000}"/>
    <cellStyle name="40% - Accent4 3 2 2 2 2_Pricing" xfId="5073" xr:uid="{00000000-0005-0000-0000-00006D0D0000}"/>
    <cellStyle name="40% - Accent4 3 2 2 2 3" xfId="1928" xr:uid="{00000000-0005-0000-0000-00006E0D0000}"/>
    <cellStyle name="40% - Accent4 3 2 2 2 3 2" xfId="3875" xr:uid="{00000000-0005-0000-0000-00006F0D0000}"/>
    <cellStyle name="40% - Accent4 3 2 2 2 3_Pricing" xfId="5074" xr:uid="{00000000-0005-0000-0000-0000700D0000}"/>
    <cellStyle name="40% - Accent4 3 2 2 2 4" xfId="2620" xr:uid="{00000000-0005-0000-0000-0000710D0000}"/>
    <cellStyle name="40% - Accent4 3 2 2 2_Pricing" xfId="5072" xr:uid="{00000000-0005-0000-0000-0000720D0000}"/>
    <cellStyle name="40% - Accent4 3 2 2 3" xfId="986" xr:uid="{00000000-0005-0000-0000-0000730D0000}"/>
    <cellStyle name="40% - Accent4 3 2 2 3 2" xfId="2933" xr:uid="{00000000-0005-0000-0000-0000740D0000}"/>
    <cellStyle name="40% - Accent4 3 2 2 3_Pricing" xfId="5075" xr:uid="{00000000-0005-0000-0000-0000750D0000}"/>
    <cellStyle name="40% - Accent4 3 2 2 4" xfId="1614" xr:uid="{00000000-0005-0000-0000-0000760D0000}"/>
    <cellStyle name="40% - Accent4 3 2 2 4 2" xfId="3561" xr:uid="{00000000-0005-0000-0000-0000770D0000}"/>
    <cellStyle name="40% - Accent4 3 2 2 4_Pricing" xfId="5076" xr:uid="{00000000-0005-0000-0000-0000780D0000}"/>
    <cellStyle name="40% - Accent4 3 2 2 5" xfId="2166" xr:uid="{00000000-0005-0000-0000-0000790D0000}"/>
    <cellStyle name="40% - Accent4 3 2 2_Pricing" xfId="5071" xr:uid="{00000000-0005-0000-0000-00007A0D0000}"/>
    <cellStyle name="40% - Accent4 3 2 3" xfId="530" xr:uid="{00000000-0005-0000-0000-00007B0D0000}"/>
    <cellStyle name="40% - Accent4 3 2 3 2" xfId="1157" xr:uid="{00000000-0005-0000-0000-00007C0D0000}"/>
    <cellStyle name="40% - Accent4 3 2 3 2 2" xfId="3104" xr:uid="{00000000-0005-0000-0000-00007D0D0000}"/>
    <cellStyle name="40% - Accent4 3 2 3 2_Pricing" xfId="5078" xr:uid="{00000000-0005-0000-0000-00007E0D0000}"/>
    <cellStyle name="40% - Accent4 3 2 3 3" xfId="1785" xr:uid="{00000000-0005-0000-0000-00007F0D0000}"/>
    <cellStyle name="40% - Accent4 3 2 3 3 2" xfId="3732" xr:uid="{00000000-0005-0000-0000-0000800D0000}"/>
    <cellStyle name="40% - Accent4 3 2 3 3_Pricing" xfId="5079" xr:uid="{00000000-0005-0000-0000-0000810D0000}"/>
    <cellStyle name="40% - Accent4 3 2 3 4" xfId="2477" xr:uid="{00000000-0005-0000-0000-0000820D0000}"/>
    <cellStyle name="40% - Accent4 3 2 3_Pricing" xfId="5077" xr:uid="{00000000-0005-0000-0000-0000830D0000}"/>
    <cellStyle name="40% - Accent4 3 2 4" xfId="843" xr:uid="{00000000-0005-0000-0000-0000840D0000}"/>
    <cellStyle name="40% - Accent4 3 2 4 2" xfId="2790" xr:uid="{00000000-0005-0000-0000-0000850D0000}"/>
    <cellStyle name="40% - Accent4 3 2 4_Pricing" xfId="5080" xr:uid="{00000000-0005-0000-0000-0000860D0000}"/>
    <cellStyle name="40% - Accent4 3 2 5" xfId="1471" xr:uid="{00000000-0005-0000-0000-0000870D0000}"/>
    <cellStyle name="40% - Accent4 3 2 5 2" xfId="3418" xr:uid="{00000000-0005-0000-0000-0000880D0000}"/>
    <cellStyle name="40% - Accent4 3 2 5_Pricing" xfId="5081" xr:uid="{00000000-0005-0000-0000-0000890D0000}"/>
    <cellStyle name="40% - Accent4 3 2 6" xfId="2045" xr:uid="{00000000-0005-0000-0000-00008A0D0000}"/>
    <cellStyle name="40% - Accent4 3 2_Pricing" xfId="5070" xr:uid="{00000000-0005-0000-0000-00008B0D0000}"/>
    <cellStyle name="40% - Accent4 3 3" xfId="152" xr:uid="{00000000-0005-0000-0000-00008C0D0000}"/>
    <cellStyle name="40% - Accent4 3 3 2" xfId="389" xr:uid="{00000000-0005-0000-0000-00008D0D0000}"/>
    <cellStyle name="40% - Accent4 3 3 2 2" xfId="672" xr:uid="{00000000-0005-0000-0000-00008E0D0000}"/>
    <cellStyle name="40% - Accent4 3 3 2 2 2" xfId="1299" xr:uid="{00000000-0005-0000-0000-00008F0D0000}"/>
    <cellStyle name="40% - Accent4 3 3 2 2 2 2" xfId="3246" xr:uid="{00000000-0005-0000-0000-0000900D0000}"/>
    <cellStyle name="40% - Accent4 3 3 2 2 2_Pricing" xfId="5085" xr:uid="{00000000-0005-0000-0000-0000910D0000}"/>
    <cellStyle name="40% - Accent4 3 3 2 2 3" xfId="1927" xr:uid="{00000000-0005-0000-0000-0000920D0000}"/>
    <cellStyle name="40% - Accent4 3 3 2 2 3 2" xfId="3874" xr:uid="{00000000-0005-0000-0000-0000930D0000}"/>
    <cellStyle name="40% - Accent4 3 3 2 2 3_Pricing" xfId="5086" xr:uid="{00000000-0005-0000-0000-0000940D0000}"/>
    <cellStyle name="40% - Accent4 3 3 2 2 4" xfId="2619" xr:uid="{00000000-0005-0000-0000-0000950D0000}"/>
    <cellStyle name="40% - Accent4 3 3 2 2_Pricing" xfId="5084" xr:uid="{00000000-0005-0000-0000-0000960D0000}"/>
    <cellStyle name="40% - Accent4 3 3 2 3" xfId="985" xr:uid="{00000000-0005-0000-0000-0000970D0000}"/>
    <cellStyle name="40% - Accent4 3 3 2 3 2" xfId="2932" xr:uid="{00000000-0005-0000-0000-0000980D0000}"/>
    <cellStyle name="40% - Accent4 3 3 2 3_Pricing" xfId="5087" xr:uid="{00000000-0005-0000-0000-0000990D0000}"/>
    <cellStyle name="40% - Accent4 3 3 2 4" xfId="1613" xr:uid="{00000000-0005-0000-0000-00009A0D0000}"/>
    <cellStyle name="40% - Accent4 3 3 2 4 2" xfId="3560" xr:uid="{00000000-0005-0000-0000-00009B0D0000}"/>
    <cellStyle name="40% - Accent4 3 3 2 4_Pricing" xfId="5088" xr:uid="{00000000-0005-0000-0000-00009C0D0000}"/>
    <cellStyle name="40% - Accent4 3 3 2 5" xfId="2336" xr:uid="{00000000-0005-0000-0000-00009D0D0000}"/>
    <cellStyle name="40% - Accent4 3 3 2_Pricing" xfId="5083" xr:uid="{00000000-0005-0000-0000-00009E0D0000}"/>
    <cellStyle name="40% - Accent4 3 3 3" xfId="529" xr:uid="{00000000-0005-0000-0000-00009F0D0000}"/>
    <cellStyle name="40% - Accent4 3 3 3 2" xfId="1156" xr:uid="{00000000-0005-0000-0000-0000A00D0000}"/>
    <cellStyle name="40% - Accent4 3 3 3 2 2" xfId="3103" xr:uid="{00000000-0005-0000-0000-0000A10D0000}"/>
    <cellStyle name="40% - Accent4 3 3 3 2_Pricing" xfId="5090" xr:uid="{00000000-0005-0000-0000-0000A20D0000}"/>
    <cellStyle name="40% - Accent4 3 3 3 3" xfId="1784" xr:uid="{00000000-0005-0000-0000-0000A30D0000}"/>
    <cellStyle name="40% - Accent4 3 3 3 3 2" xfId="3731" xr:uid="{00000000-0005-0000-0000-0000A40D0000}"/>
    <cellStyle name="40% - Accent4 3 3 3 3_Pricing" xfId="5091" xr:uid="{00000000-0005-0000-0000-0000A50D0000}"/>
    <cellStyle name="40% - Accent4 3 3 3 4" xfId="2476" xr:uid="{00000000-0005-0000-0000-0000A60D0000}"/>
    <cellStyle name="40% - Accent4 3 3 3_Pricing" xfId="5089" xr:uid="{00000000-0005-0000-0000-0000A70D0000}"/>
    <cellStyle name="40% - Accent4 3 3 4" xfId="842" xr:uid="{00000000-0005-0000-0000-0000A80D0000}"/>
    <cellStyle name="40% - Accent4 3 3 4 2" xfId="2789" xr:uid="{00000000-0005-0000-0000-0000A90D0000}"/>
    <cellStyle name="40% - Accent4 3 3 4_Pricing" xfId="5092" xr:uid="{00000000-0005-0000-0000-0000AA0D0000}"/>
    <cellStyle name="40% - Accent4 3 3 5" xfId="1470" xr:uid="{00000000-0005-0000-0000-0000AB0D0000}"/>
    <cellStyle name="40% - Accent4 3 3 5 2" xfId="3417" xr:uid="{00000000-0005-0000-0000-0000AC0D0000}"/>
    <cellStyle name="40% - Accent4 3 3 5_Pricing" xfId="5093" xr:uid="{00000000-0005-0000-0000-0000AD0D0000}"/>
    <cellStyle name="40% - Accent4 3 3 6" xfId="310" xr:uid="{00000000-0005-0000-0000-0000AE0D0000}"/>
    <cellStyle name="40% - Accent4 3 3 6 2" xfId="2257" xr:uid="{00000000-0005-0000-0000-0000AF0D0000}"/>
    <cellStyle name="40% - Accent4 3 3 6_Pricing" xfId="5094" xr:uid="{00000000-0005-0000-0000-0000B00D0000}"/>
    <cellStyle name="40% - Accent4 3 3 7" xfId="2101" xr:uid="{00000000-0005-0000-0000-0000B10D0000}"/>
    <cellStyle name="40% - Accent4 3 3_Pricing" xfId="5082" xr:uid="{00000000-0005-0000-0000-0000B20D0000}"/>
    <cellStyle name="40% - Accent4 3 4" xfId="218" xr:uid="{00000000-0005-0000-0000-0000B30D0000}"/>
    <cellStyle name="40% - Accent4 3 4 2" xfId="599" xr:uid="{00000000-0005-0000-0000-0000B40D0000}"/>
    <cellStyle name="40% - Accent4 3 4 2 2" xfId="1226" xr:uid="{00000000-0005-0000-0000-0000B50D0000}"/>
    <cellStyle name="40% - Accent4 3 4 2 2 2" xfId="3173" xr:uid="{00000000-0005-0000-0000-0000B60D0000}"/>
    <cellStyle name="40% - Accent4 3 4 2 2_Pricing" xfId="5097" xr:uid="{00000000-0005-0000-0000-0000B70D0000}"/>
    <cellStyle name="40% - Accent4 3 4 2 3" xfId="1854" xr:uid="{00000000-0005-0000-0000-0000B80D0000}"/>
    <cellStyle name="40% - Accent4 3 4 2 3 2" xfId="3801" xr:uid="{00000000-0005-0000-0000-0000B90D0000}"/>
    <cellStyle name="40% - Accent4 3 4 2 3_Pricing" xfId="5098" xr:uid="{00000000-0005-0000-0000-0000BA0D0000}"/>
    <cellStyle name="40% - Accent4 3 4 2 4" xfId="2546" xr:uid="{00000000-0005-0000-0000-0000BB0D0000}"/>
    <cellStyle name="40% - Accent4 3 4 2_Pricing" xfId="5096" xr:uid="{00000000-0005-0000-0000-0000BC0D0000}"/>
    <cellStyle name="40% - Accent4 3 4 3" xfId="912" xr:uid="{00000000-0005-0000-0000-0000BD0D0000}"/>
    <cellStyle name="40% - Accent4 3 4 3 2" xfId="2859" xr:uid="{00000000-0005-0000-0000-0000BE0D0000}"/>
    <cellStyle name="40% - Accent4 3 4 3_Pricing" xfId="5099" xr:uid="{00000000-0005-0000-0000-0000BF0D0000}"/>
    <cellStyle name="40% - Accent4 3 4 4" xfId="1540" xr:uid="{00000000-0005-0000-0000-0000C00D0000}"/>
    <cellStyle name="40% - Accent4 3 4 4 2" xfId="3487" xr:uid="{00000000-0005-0000-0000-0000C10D0000}"/>
    <cellStyle name="40% - Accent4 3 4 4_Pricing" xfId="5100" xr:uid="{00000000-0005-0000-0000-0000C20D0000}"/>
    <cellStyle name="40% - Accent4 3 4 5" xfId="2165" xr:uid="{00000000-0005-0000-0000-0000C30D0000}"/>
    <cellStyle name="40% - Accent4 3 4_Pricing" xfId="5095" xr:uid="{00000000-0005-0000-0000-0000C40D0000}"/>
    <cellStyle name="40% - Accent4 3 5" xfId="459" xr:uid="{00000000-0005-0000-0000-0000C50D0000}"/>
    <cellStyle name="40% - Accent4 3 5 2" xfId="1084" xr:uid="{00000000-0005-0000-0000-0000C60D0000}"/>
    <cellStyle name="40% - Accent4 3 5 2 2" xfId="3031" xr:uid="{00000000-0005-0000-0000-0000C70D0000}"/>
    <cellStyle name="40% - Accent4 3 5 2_Pricing" xfId="5102" xr:uid="{00000000-0005-0000-0000-0000C80D0000}"/>
    <cellStyle name="40% - Accent4 3 5 3" xfId="1712" xr:uid="{00000000-0005-0000-0000-0000C90D0000}"/>
    <cellStyle name="40% - Accent4 3 5 3 2" xfId="3659" xr:uid="{00000000-0005-0000-0000-0000CA0D0000}"/>
    <cellStyle name="40% - Accent4 3 5 3_Pricing" xfId="5103" xr:uid="{00000000-0005-0000-0000-0000CB0D0000}"/>
    <cellStyle name="40% - Accent4 3 5 4" xfId="2406" xr:uid="{00000000-0005-0000-0000-0000CC0D0000}"/>
    <cellStyle name="40% - Accent4 3 5_Pricing" xfId="5101" xr:uid="{00000000-0005-0000-0000-0000CD0D0000}"/>
    <cellStyle name="40% - Accent4 3 6" xfId="770" xr:uid="{00000000-0005-0000-0000-0000CE0D0000}"/>
    <cellStyle name="40% - Accent4 3 6 2" xfId="2717" xr:uid="{00000000-0005-0000-0000-0000CF0D0000}"/>
    <cellStyle name="40% - Accent4 3 6_Pricing" xfId="5104" xr:uid="{00000000-0005-0000-0000-0000D00D0000}"/>
    <cellStyle name="40% - Accent4 3 7" xfId="1398" xr:uid="{00000000-0005-0000-0000-0000D10D0000}"/>
    <cellStyle name="40% - Accent4 3 7 2" xfId="3345" xr:uid="{00000000-0005-0000-0000-0000D20D0000}"/>
    <cellStyle name="40% - Accent4 3 7_Pricing" xfId="5105" xr:uid="{00000000-0005-0000-0000-0000D30D0000}"/>
    <cellStyle name="40% - Accent4 3 8" xfId="2009" xr:uid="{00000000-0005-0000-0000-0000D40D0000}"/>
    <cellStyle name="40% - Accent4 3_Pricing" xfId="5069" xr:uid="{00000000-0005-0000-0000-0000D50D0000}"/>
    <cellStyle name="40% - Accent4 4" xfId="166" xr:uid="{00000000-0005-0000-0000-0000D60D0000}"/>
    <cellStyle name="40% - Accent4 4 2" xfId="351" xr:uid="{00000000-0005-0000-0000-0000D70D0000}"/>
    <cellStyle name="40% - Accent4 4 2 2" xfId="613" xr:uid="{00000000-0005-0000-0000-0000D80D0000}"/>
    <cellStyle name="40% - Accent4 4 2 2 2" xfId="1240" xr:uid="{00000000-0005-0000-0000-0000D90D0000}"/>
    <cellStyle name="40% - Accent4 4 2 2 2 2" xfId="3187" xr:uid="{00000000-0005-0000-0000-0000DA0D0000}"/>
    <cellStyle name="40% - Accent4 4 2 2 2_Pricing" xfId="5109" xr:uid="{00000000-0005-0000-0000-0000DB0D0000}"/>
    <cellStyle name="40% - Accent4 4 2 2 3" xfId="1868" xr:uid="{00000000-0005-0000-0000-0000DC0D0000}"/>
    <cellStyle name="40% - Accent4 4 2 2 3 2" xfId="3815" xr:uid="{00000000-0005-0000-0000-0000DD0D0000}"/>
    <cellStyle name="40% - Accent4 4 2 2 3_Pricing" xfId="5110" xr:uid="{00000000-0005-0000-0000-0000DE0D0000}"/>
    <cellStyle name="40% - Accent4 4 2 2 4" xfId="2560" xr:uid="{00000000-0005-0000-0000-0000DF0D0000}"/>
    <cellStyle name="40% - Accent4 4 2 2_Pricing" xfId="5108" xr:uid="{00000000-0005-0000-0000-0000E00D0000}"/>
    <cellStyle name="40% - Accent4 4 2 3" xfId="926" xr:uid="{00000000-0005-0000-0000-0000E10D0000}"/>
    <cellStyle name="40% - Accent4 4 2 3 2" xfId="2873" xr:uid="{00000000-0005-0000-0000-0000E20D0000}"/>
    <cellStyle name="40% - Accent4 4 2 3_Pricing" xfId="5111" xr:uid="{00000000-0005-0000-0000-0000E30D0000}"/>
    <cellStyle name="40% - Accent4 4 2 4" xfId="1554" xr:uid="{00000000-0005-0000-0000-0000E40D0000}"/>
    <cellStyle name="40% - Accent4 4 2 4 2" xfId="3501" xr:uid="{00000000-0005-0000-0000-0000E50D0000}"/>
    <cellStyle name="40% - Accent4 4 2 4_Pricing" xfId="5112" xr:uid="{00000000-0005-0000-0000-0000E60D0000}"/>
    <cellStyle name="40% - Accent4 4 2 5" xfId="2298" xr:uid="{00000000-0005-0000-0000-0000E70D0000}"/>
    <cellStyle name="40% - Accent4 4 2_Pricing" xfId="5107" xr:uid="{00000000-0005-0000-0000-0000E80D0000}"/>
    <cellStyle name="40% - Accent4 4 3" xfId="472" xr:uid="{00000000-0005-0000-0000-0000E90D0000}"/>
    <cellStyle name="40% - Accent4 4 3 2" xfId="1097" xr:uid="{00000000-0005-0000-0000-0000EA0D0000}"/>
    <cellStyle name="40% - Accent4 4 3 2 2" xfId="3044" xr:uid="{00000000-0005-0000-0000-0000EB0D0000}"/>
    <cellStyle name="40% - Accent4 4 3 2_Pricing" xfId="5114" xr:uid="{00000000-0005-0000-0000-0000EC0D0000}"/>
    <cellStyle name="40% - Accent4 4 3 3" xfId="1725" xr:uid="{00000000-0005-0000-0000-0000ED0D0000}"/>
    <cellStyle name="40% - Accent4 4 3 3 2" xfId="3672" xr:uid="{00000000-0005-0000-0000-0000EE0D0000}"/>
    <cellStyle name="40% - Accent4 4 3 3_Pricing" xfId="5115" xr:uid="{00000000-0005-0000-0000-0000EF0D0000}"/>
    <cellStyle name="40% - Accent4 4 3 4" xfId="2419" xr:uid="{00000000-0005-0000-0000-0000F00D0000}"/>
    <cellStyle name="40% - Accent4 4 3_Pricing" xfId="5113" xr:uid="{00000000-0005-0000-0000-0000F10D0000}"/>
    <cellStyle name="40% - Accent4 4 4" xfId="783" xr:uid="{00000000-0005-0000-0000-0000F20D0000}"/>
    <cellStyle name="40% - Accent4 4 4 2" xfId="2730" xr:uid="{00000000-0005-0000-0000-0000F30D0000}"/>
    <cellStyle name="40% - Accent4 4 4_Pricing" xfId="5116" xr:uid="{00000000-0005-0000-0000-0000F40D0000}"/>
    <cellStyle name="40% - Accent4 4 5" xfId="1411" xr:uid="{00000000-0005-0000-0000-0000F50D0000}"/>
    <cellStyle name="40% - Accent4 4 5 2" xfId="3358" xr:uid="{00000000-0005-0000-0000-0000F60D0000}"/>
    <cellStyle name="40% - Accent4 4 5_Pricing" xfId="5117" xr:uid="{00000000-0005-0000-0000-0000F70D0000}"/>
    <cellStyle name="40% - Accent4 4 6" xfId="274" xr:uid="{00000000-0005-0000-0000-0000F80D0000}"/>
    <cellStyle name="40% - Accent4 4 6 2" xfId="2221" xr:uid="{00000000-0005-0000-0000-0000F90D0000}"/>
    <cellStyle name="40% - Accent4 4 6_Pricing" xfId="5118" xr:uid="{00000000-0005-0000-0000-0000FA0D0000}"/>
    <cellStyle name="40% - Accent4 4 7" xfId="2115" xr:uid="{00000000-0005-0000-0000-0000FB0D0000}"/>
    <cellStyle name="40% - Accent4 4_Pricing" xfId="5106" xr:uid="{00000000-0005-0000-0000-0000FC0D0000}"/>
    <cellStyle name="40% - Accent4 5" xfId="297" xr:uid="{00000000-0005-0000-0000-0000FD0D0000}"/>
    <cellStyle name="40% - Accent4 5 2" xfId="376" xr:uid="{00000000-0005-0000-0000-0000FE0D0000}"/>
    <cellStyle name="40% - Accent4 5 2 2" xfId="650" xr:uid="{00000000-0005-0000-0000-0000FF0D0000}"/>
    <cellStyle name="40% - Accent4 5 2 2 2" xfId="1277" xr:uid="{00000000-0005-0000-0000-0000000E0000}"/>
    <cellStyle name="40% - Accent4 5 2 2 2 2" xfId="3224" xr:uid="{00000000-0005-0000-0000-0000010E0000}"/>
    <cellStyle name="40% - Accent4 5 2 2 2_Pricing" xfId="5122" xr:uid="{00000000-0005-0000-0000-0000020E0000}"/>
    <cellStyle name="40% - Accent4 5 2 2 3" xfId="1905" xr:uid="{00000000-0005-0000-0000-0000030E0000}"/>
    <cellStyle name="40% - Accent4 5 2 2 3 2" xfId="3852" xr:uid="{00000000-0005-0000-0000-0000040E0000}"/>
    <cellStyle name="40% - Accent4 5 2 2 3_Pricing" xfId="5123" xr:uid="{00000000-0005-0000-0000-0000050E0000}"/>
    <cellStyle name="40% - Accent4 5 2 2 4" xfId="2597" xr:uid="{00000000-0005-0000-0000-0000060E0000}"/>
    <cellStyle name="40% - Accent4 5 2 2_Pricing" xfId="5121" xr:uid="{00000000-0005-0000-0000-0000070E0000}"/>
    <cellStyle name="40% - Accent4 5 2 3" xfId="963" xr:uid="{00000000-0005-0000-0000-0000080E0000}"/>
    <cellStyle name="40% - Accent4 5 2 3 2" xfId="2910" xr:uid="{00000000-0005-0000-0000-0000090E0000}"/>
    <cellStyle name="40% - Accent4 5 2 3_Pricing" xfId="5124" xr:uid="{00000000-0005-0000-0000-00000A0E0000}"/>
    <cellStyle name="40% - Accent4 5 2 4" xfId="1591" xr:uid="{00000000-0005-0000-0000-00000B0E0000}"/>
    <cellStyle name="40% - Accent4 5 2 4 2" xfId="3538" xr:uid="{00000000-0005-0000-0000-00000C0E0000}"/>
    <cellStyle name="40% - Accent4 5 2 4_Pricing" xfId="5125" xr:uid="{00000000-0005-0000-0000-00000D0E0000}"/>
    <cellStyle name="40% - Accent4 5 2 5" xfId="2323" xr:uid="{00000000-0005-0000-0000-00000E0E0000}"/>
    <cellStyle name="40% - Accent4 5 2_Pricing" xfId="5120" xr:uid="{00000000-0005-0000-0000-00000F0E0000}"/>
    <cellStyle name="40% - Accent4 5 3" xfId="507" xr:uid="{00000000-0005-0000-0000-0000100E0000}"/>
    <cellStyle name="40% - Accent4 5 3 2" xfId="1134" xr:uid="{00000000-0005-0000-0000-0000110E0000}"/>
    <cellStyle name="40% - Accent4 5 3 2 2" xfId="3081" xr:uid="{00000000-0005-0000-0000-0000120E0000}"/>
    <cellStyle name="40% - Accent4 5 3 2_Pricing" xfId="5127" xr:uid="{00000000-0005-0000-0000-0000130E0000}"/>
    <cellStyle name="40% - Accent4 5 3 3" xfId="1762" xr:uid="{00000000-0005-0000-0000-0000140E0000}"/>
    <cellStyle name="40% - Accent4 5 3 3 2" xfId="3709" xr:uid="{00000000-0005-0000-0000-0000150E0000}"/>
    <cellStyle name="40% - Accent4 5 3 3_Pricing" xfId="5128" xr:uid="{00000000-0005-0000-0000-0000160E0000}"/>
    <cellStyle name="40% - Accent4 5 3 4" xfId="2454" xr:uid="{00000000-0005-0000-0000-0000170E0000}"/>
    <cellStyle name="40% - Accent4 5 3_Pricing" xfId="5126" xr:uid="{00000000-0005-0000-0000-0000180E0000}"/>
    <cellStyle name="40% - Accent4 5 4" xfId="820" xr:uid="{00000000-0005-0000-0000-0000190E0000}"/>
    <cellStyle name="40% - Accent4 5 4 2" xfId="2767" xr:uid="{00000000-0005-0000-0000-00001A0E0000}"/>
    <cellStyle name="40% - Accent4 5 4_Pricing" xfId="5129" xr:uid="{00000000-0005-0000-0000-00001B0E0000}"/>
    <cellStyle name="40% - Accent4 5 5" xfId="1448" xr:uid="{00000000-0005-0000-0000-00001C0E0000}"/>
    <cellStyle name="40% - Accent4 5 5 2" xfId="3395" xr:uid="{00000000-0005-0000-0000-00001D0E0000}"/>
    <cellStyle name="40% - Accent4 5 5_Pricing" xfId="5130" xr:uid="{00000000-0005-0000-0000-00001E0E0000}"/>
    <cellStyle name="40% - Accent4 5 6" xfId="2244" xr:uid="{00000000-0005-0000-0000-00001F0E0000}"/>
    <cellStyle name="40% - Accent4 5_Pricing" xfId="5119" xr:uid="{00000000-0005-0000-0000-0000200E0000}"/>
    <cellStyle name="40% - Accent4 6" xfId="331" xr:uid="{00000000-0005-0000-0000-0000210E0000}"/>
    <cellStyle name="40% - Accent4 6 2" xfId="563" xr:uid="{00000000-0005-0000-0000-0000220E0000}"/>
    <cellStyle name="40% - Accent4 6 2 2" xfId="1190" xr:uid="{00000000-0005-0000-0000-0000230E0000}"/>
    <cellStyle name="40% - Accent4 6 2 2 2" xfId="3137" xr:uid="{00000000-0005-0000-0000-0000240E0000}"/>
    <cellStyle name="40% - Accent4 6 2 2_Pricing" xfId="5133" xr:uid="{00000000-0005-0000-0000-0000250E0000}"/>
    <cellStyle name="40% - Accent4 6 2 3" xfId="1818" xr:uid="{00000000-0005-0000-0000-0000260E0000}"/>
    <cellStyle name="40% - Accent4 6 2 3 2" xfId="3765" xr:uid="{00000000-0005-0000-0000-0000270E0000}"/>
    <cellStyle name="40% - Accent4 6 2 3_Pricing" xfId="5134" xr:uid="{00000000-0005-0000-0000-0000280E0000}"/>
    <cellStyle name="40% - Accent4 6 2 4" xfId="2510" xr:uid="{00000000-0005-0000-0000-0000290E0000}"/>
    <cellStyle name="40% - Accent4 6 2_Pricing" xfId="5132" xr:uid="{00000000-0005-0000-0000-00002A0E0000}"/>
    <cellStyle name="40% - Accent4 6 3" xfId="876" xr:uid="{00000000-0005-0000-0000-00002B0E0000}"/>
    <cellStyle name="40% - Accent4 6 3 2" xfId="2823" xr:uid="{00000000-0005-0000-0000-00002C0E0000}"/>
    <cellStyle name="40% - Accent4 6 3_Pricing" xfId="5135" xr:uid="{00000000-0005-0000-0000-00002D0E0000}"/>
    <cellStyle name="40% - Accent4 6 4" xfId="1504" xr:uid="{00000000-0005-0000-0000-00002E0E0000}"/>
    <cellStyle name="40% - Accent4 6 4 2" xfId="3451" xr:uid="{00000000-0005-0000-0000-00002F0E0000}"/>
    <cellStyle name="40% - Accent4 6 4_Pricing" xfId="5136" xr:uid="{00000000-0005-0000-0000-0000300E0000}"/>
    <cellStyle name="40% - Accent4 6 5" xfId="2278" xr:uid="{00000000-0005-0000-0000-0000310E0000}"/>
    <cellStyle name="40% - Accent4 6_Pricing" xfId="5131" xr:uid="{00000000-0005-0000-0000-0000320E0000}"/>
    <cellStyle name="40% - Accent4 7" xfId="261" xr:uid="{00000000-0005-0000-0000-0000330E0000}"/>
    <cellStyle name="40% - Accent4 7 2" xfId="430" xr:uid="{00000000-0005-0000-0000-0000340E0000}"/>
    <cellStyle name="40% - Accent4 7 2 2" xfId="1052" xr:uid="{00000000-0005-0000-0000-0000350E0000}"/>
    <cellStyle name="40% - Accent4 7 2 2 2" xfId="2999" xr:uid="{00000000-0005-0000-0000-0000360E0000}"/>
    <cellStyle name="40% - Accent4 7 2 2_Pricing" xfId="5139" xr:uid="{00000000-0005-0000-0000-0000370E0000}"/>
    <cellStyle name="40% - Accent4 7 2 3" xfId="1680" xr:uid="{00000000-0005-0000-0000-0000380E0000}"/>
    <cellStyle name="40% - Accent4 7 2 3 2" xfId="3627" xr:uid="{00000000-0005-0000-0000-0000390E0000}"/>
    <cellStyle name="40% - Accent4 7 2 3_Pricing" xfId="5140" xr:uid="{00000000-0005-0000-0000-00003A0E0000}"/>
    <cellStyle name="40% - Accent4 7 2 4" xfId="2377" xr:uid="{00000000-0005-0000-0000-00003B0E0000}"/>
    <cellStyle name="40% - Accent4 7 2_Pricing" xfId="5138" xr:uid="{00000000-0005-0000-0000-00003C0E0000}"/>
    <cellStyle name="40% - Accent4 7 3" xfId="739" xr:uid="{00000000-0005-0000-0000-00003D0E0000}"/>
    <cellStyle name="40% - Accent4 7 3 2" xfId="2686" xr:uid="{00000000-0005-0000-0000-00003E0E0000}"/>
    <cellStyle name="40% - Accent4 7 3_Pricing" xfId="5141" xr:uid="{00000000-0005-0000-0000-00003F0E0000}"/>
    <cellStyle name="40% - Accent4 7 4" xfId="1366" xr:uid="{00000000-0005-0000-0000-0000400E0000}"/>
    <cellStyle name="40% - Accent4 7 4 2" xfId="3313" xr:uid="{00000000-0005-0000-0000-0000410E0000}"/>
    <cellStyle name="40% - Accent4 7 4_Pricing" xfId="5142" xr:uid="{00000000-0005-0000-0000-0000420E0000}"/>
    <cellStyle name="40% - Accent4 7 5" xfId="2208" xr:uid="{00000000-0005-0000-0000-0000430E0000}"/>
    <cellStyle name="40% - Accent4 7_Pricing" xfId="5137" xr:uid="{00000000-0005-0000-0000-0000440E0000}"/>
    <cellStyle name="40% - Accent4 8" xfId="414" xr:uid="{00000000-0005-0000-0000-0000450E0000}"/>
    <cellStyle name="40% - Accent4 8 2" xfId="722" xr:uid="{00000000-0005-0000-0000-0000460E0000}"/>
    <cellStyle name="40% - Accent4 8 2 2" xfId="1349" xr:uid="{00000000-0005-0000-0000-0000470E0000}"/>
    <cellStyle name="40% - Accent4 8 2 2 2" xfId="3296" xr:uid="{00000000-0005-0000-0000-0000480E0000}"/>
    <cellStyle name="40% - Accent4 8 2 2_Pricing" xfId="5145" xr:uid="{00000000-0005-0000-0000-0000490E0000}"/>
    <cellStyle name="40% - Accent4 8 2 3" xfId="1977" xr:uid="{00000000-0005-0000-0000-00004A0E0000}"/>
    <cellStyle name="40% - Accent4 8 2 3 2" xfId="3924" xr:uid="{00000000-0005-0000-0000-00004B0E0000}"/>
    <cellStyle name="40% - Accent4 8 2 3_Pricing" xfId="5146" xr:uid="{00000000-0005-0000-0000-00004C0E0000}"/>
    <cellStyle name="40% - Accent4 8 2 4" xfId="2669" xr:uid="{00000000-0005-0000-0000-00004D0E0000}"/>
    <cellStyle name="40% - Accent4 8 2_Pricing" xfId="5144" xr:uid="{00000000-0005-0000-0000-00004E0E0000}"/>
    <cellStyle name="40% - Accent4 8 3" xfId="1035" xr:uid="{00000000-0005-0000-0000-00004F0E0000}"/>
    <cellStyle name="40% - Accent4 8 3 2" xfId="2982" xr:uid="{00000000-0005-0000-0000-0000500E0000}"/>
    <cellStyle name="40% - Accent4 8 3_Pricing" xfId="5147" xr:uid="{00000000-0005-0000-0000-0000510E0000}"/>
    <cellStyle name="40% - Accent4 8 4" xfId="1663" xr:uid="{00000000-0005-0000-0000-0000520E0000}"/>
    <cellStyle name="40% - Accent4 8 4 2" xfId="3610" xr:uid="{00000000-0005-0000-0000-0000530E0000}"/>
    <cellStyle name="40% - Accent4 8 4_Pricing" xfId="5148" xr:uid="{00000000-0005-0000-0000-0000540E0000}"/>
    <cellStyle name="40% - Accent4 8 5" xfId="2361" xr:uid="{00000000-0005-0000-0000-0000550E0000}"/>
    <cellStyle name="40% - Accent4 8_Pricing" xfId="5143" xr:uid="{00000000-0005-0000-0000-0000560E0000}"/>
    <cellStyle name="40% - Accent4 9" xfId="706" xr:uid="{00000000-0005-0000-0000-0000570E0000}"/>
    <cellStyle name="40% - Accent4 9 2" xfId="1333" xr:uid="{00000000-0005-0000-0000-0000580E0000}"/>
    <cellStyle name="40% - Accent4 9 2 2" xfId="3280" xr:uid="{00000000-0005-0000-0000-0000590E0000}"/>
    <cellStyle name="40% - Accent4 9 2_Pricing" xfId="5150" xr:uid="{00000000-0005-0000-0000-00005A0E0000}"/>
    <cellStyle name="40% - Accent4 9 3" xfId="1961" xr:uid="{00000000-0005-0000-0000-00005B0E0000}"/>
    <cellStyle name="40% - Accent4 9 3 2" xfId="3908" xr:uid="{00000000-0005-0000-0000-00005C0E0000}"/>
    <cellStyle name="40% - Accent4 9 3_Pricing" xfId="5151" xr:uid="{00000000-0005-0000-0000-00005D0E0000}"/>
    <cellStyle name="40% - Accent4 9 4" xfId="2653" xr:uid="{00000000-0005-0000-0000-00005E0E0000}"/>
    <cellStyle name="40% - Accent4 9_Pricing" xfId="5149" xr:uid="{00000000-0005-0000-0000-00005F0E0000}"/>
    <cellStyle name="40% - Accent5" xfId="115" builtinId="47" customBuiltin="1"/>
    <cellStyle name="40% - Accent5 10" xfId="1021" xr:uid="{00000000-0005-0000-0000-0000610E0000}"/>
    <cellStyle name="40% - Accent5 10 2" xfId="2968" xr:uid="{00000000-0005-0000-0000-0000620E0000}"/>
    <cellStyle name="40% - Accent5 10_Pricing" xfId="5152" xr:uid="{00000000-0005-0000-0000-0000630E0000}"/>
    <cellStyle name="40% - Accent5 11" xfId="1649" xr:uid="{00000000-0005-0000-0000-0000640E0000}"/>
    <cellStyle name="40% - Accent5 11 2" xfId="3596" xr:uid="{00000000-0005-0000-0000-0000650E0000}"/>
    <cellStyle name="40% - Accent5 11_Pricing" xfId="5153" xr:uid="{00000000-0005-0000-0000-0000660E0000}"/>
    <cellStyle name="40% - Accent5 12" xfId="2067" xr:uid="{00000000-0005-0000-0000-0000670E0000}"/>
    <cellStyle name="40% - Accent5 2" xfId="25" xr:uid="{00000000-0005-0000-0000-0000680E0000}"/>
    <cellStyle name="40% - Accent5 2 2" xfId="69" xr:uid="{00000000-0005-0000-0000-0000690E0000}"/>
    <cellStyle name="40% - Accent5 2 2 2" xfId="221" xr:uid="{00000000-0005-0000-0000-00006A0E0000}"/>
    <cellStyle name="40% - Accent5 2 2 2 2" xfId="675" xr:uid="{00000000-0005-0000-0000-00006B0E0000}"/>
    <cellStyle name="40% - Accent5 2 2 2 2 2" xfId="1302" xr:uid="{00000000-0005-0000-0000-00006C0E0000}"/>
    <cellStyle name="40% - Accent5 2 2 2 2 2 2" xfId="3249" xr:uid="{00000000-0005-0000-0000-00006D0E0000}"/>
    <cellStyle name="40% - Accent5 2 2 2 2 2_Pricing" xfId="5158" xr:uid="{00000000-0005-0000-0000-00006E0E0000}"/>
    <cellStyle name="40% - Accent5 2 2 2 2 3" xfId="1930" xr:uid="{00000000-0005-0000-0000-00006F0E0000}"/>
    <cellStyle name="40% - Accent5 2 2 2 2 3 2" xfId="3877" xr:uid="{00000000-0005-0000-0000-0000700E0000}"/>
    <cellStyle name="40% - Accent5 2 2 2 2 3_Pricing" xfId="5159" xr:uid="{00000000-0005-0000-0000-0000710E0000}"/>
    <cellStyle name="40% - Accent5 2 2 2 2 4" xfId="2622" xr:uid="{00000000-0005-0000-0000-0000720E0000}"/>
    <cellStyle name="40% - Accent5 2 2 2 2_Pricing" xfId="5157" xr:uid="{00000000-0005-0000-0000-0000730E0000}"/>
    <cellStyle name="40% - Accent5 2 2 2 3" xfId="988" xr:uid="{00000000-0005-0000-0000-0000740E0000}"/>
    <cellStyle name="40% - Accent5 2 2 2 3 2" xfId="2935" xr:uid="{00000000-0005-0000-0000-0000750E0000}"/>
    <cellStyle name="40% - Accent5 2 2 2 3_Pricing" xfId="5160" xr:uid="{00000000-0005-0000-0000-0000760E0000}"/>
    <cellStyle name="40% - Accent5 2 2 2 4" xfId="1616" xr:uid="{00000000-0005-0000-0000-0000770E0000}"/>
    <cellStyle name="40% - Accent5 2 2 2 4 2" xfId="3563" xr:uid="{00000000-0005-0000-0000-0000780E0000}"/>
    <cellStyle name="40% - Accent5 2 2 2 4_Pricing" xfId="5161" xr:uid="{00000000-0005-0000-0000-0000790E0000}"/>
    <cellStyle name="40% - Accent5 2 2 2 5" xfId="2168" xr:uid="{00000000-0005-0000-0000-00007A0E0000}"/>
    <cellStyle name="40% - Accent5 2 2 2_Pricing" xfId="5156" xr:uid="{00000000-0005-0000-0000-00007B0E0000}"/>
    <cellStyle name="40% - Accent5 2 2 3" xfId="532" xr:uid="{00000000-0005-0000-0000-00007C0E0000}"/>
    <cellStyle name="40% - Accent5 2 2 3 2" xfId="1159" xr:uid="{00000000-0005-0000-0000-00007D0E0000}"/>
    <cellStyle name="40% - Accent5 2 2 3 2 2" xfId="3106" xr:uid="{00000000-0005-0000-0000-00007E0E0000}"/>
    <cellStyle name="40% - Accent5 2 2 3 2_Pricing" xfId="5163" xr:uid="{00000000-0005-0000-0000-00007F0E0000}"/>
    <cellStyle name="40% - Accent5 2 2 3 3" xfId="1787" xr:uid="{00000000-0005-0000-0000-0000800E0000}"/>
    <cellStyle name="40% - Accent5 2 2 3 3 2" xfId="3734" xr:uid="{00000000-0005-0000-0000-0000810E0000}"/>
    <cellStyle name="40% - Accent5 2 2 3 3_Pricing" xfId="5164" xr:uid="{00000000-0005-0000-0000-0000820E0000}"/>
    <cellStyle name="40% - Accent5 2 2 3 4" xfId="2479" xr:uid="{00000000-0005-0000-0000-0000830E0000}"/>
    <cellStyle name="40% - Accent5 2 2 3_Pricing" xfId="5162" xr:uid="{00000000-0005-0000-0000-0000840E0000}"/>
    <cellStyle name="40% - Accent5 2 2 4" xfId="845" xr:uid="{00000000-0005-0000-0000-0000850E0000}"/>
    <cellStyle name="40% - Accent5 2 2 4 2" xfId="2792" xr:uid="{00000000-0005-0000-0000-0000860E0000}"/>
    <cellStyle name="40% - Accent5 2 2 4_Pricing" xfId="5165" xr:uid="{00000000-0005-0000-0000-0000870E0000}"/>
    <cellStyle name="40% - Accent5 2 2 5" xfId="1473" xr:uid="{00000000-0005-0000-0000-0000880E0000}"/>
    <cellStyle name="40% - Accent5 2 2 5 2" xfId="3420" xr:uid="{00000000-0005-0000-0000-0000890E0000}"/>
    <cellStyle name="40% - Accent5 2 2 5_Pricing" xfId="5166" xr:uid="{00000000-0005-0000-0000-00008A0E0000}"/>
    <cellStyle name="40% - Accent5 2 2 6" xfId="2046" xr:uid="{00000000-0005-0000-0000-00008B0E0000}"/>
    <cellStyle name="40% - Accent5 2 2_Pricing" xfId="5155" xr:uid="{00000000-0005-0000-0000-00008C0E0000}"/>
    <cellStyle name="40% - Accent5 2 3" xfId="136" xr:uid="{00000000-0005-0000-0000-00008D0E0000}"/>
    <cellStyle name="40% - Accent5 2 3 2" xfId="390" xr:uid="{00000000-0005-0000-0000-00008E0E0000}"/>
    <cellStyle name="40% - Accent5 2 3 2 2" xfId="674" xr:uid="{00000000-0005-0000-0000-00008F0E0000}"/>
    <cellStyle name="40% - Accent5 2 3 2 2 2" xfId="1301" xr:uid="{00000000-0005-0000-0000-0000900E0000}"/>
    <cellStyle name="40% - Accent5 2 3 2 2 2 2" xfId="3248" xr:uid="{00000000-0005-0000-0000-0000910E0000}"/>
    <cellStyle name="40% - Accent5 2 3 2 2 2_Pricing" xfId="5170" xr:uid="{00000000-0005-0000-0000-0000920E0000}"/>
    <cellStyle name="40% - Accent5 2 3 2 2 3" xfId="1929" xr:uid="{00000000-0005-0000-0000-0000930E0000}"/>
    <cellStyle name="40% - Accent5 2 3 2 2 3 2" xfId="3876" xr:uid="{00000000-0005-0000-0000-0000940E0000}"/>
    <cellStyle name="40% - Accent5 2 3 2 2 3_Pricing" xfId="5171" xr:uid="{00000000-0005-0000-0000-0000950E0000}"/>
    <cellStyle name="40% - Accent5 2 3 2 2 4" xfId="2621" xr:uid="{00000000-0005-0000-0000-0000960E0000}"/>
    <cellStyle name="40% - Accent5 2 3 2 2_Pricing" xfId="5169" xr:uid="{00000000-0005-0000-0000-0000970E0000}"/>
    <cellStyle name="40% - Accent5 2 3 2 3" xfId="987" xr:uid="{00000000-0005-0000-0000-0000980E0000}"/>
    <cellStyle name="40% - Accent5 2 3 2 3 2" xfId="2934" xr:uid="{00000000-0005-0000-0000-0000990E0000}"/>
    <cellStyle name="40% - Accent5 2 3 2 3_Pricing" xfId="5172" xr:uid="{00000000-0005-0000-0000-00009A0E0000}"/>
    <cellStyle name="40% - Accent5 2 3 2 4" xfId="1615" xr:uid="{00000000-0005-0000-0000-00009B0E0000}"/>
    <cellStyle name="40% - Accent5 2 3 2 4 2" xfId="3562" xr:uid="{00000000-0005-0000-0000-00009C0E0000}"/>
    <cellStyle name="40% - Accent5 2 3 2 4_Pricing" xfId="5173" xr:uid="{00000000-0005-0000-0000-00009D0E0000}"/>
    <cellStyle name="40% - Accent5 2 3 2 5" xfId="2337" xr:uid="{00000000-0005-0000-0000-00009E0E0000}"/>
    <cellStyle name="40% - Accent5 2 3 2_Pricing" xfId="5168" xr:uid="{00000000-0005-0000-0000-00009F0E0000}"/>
    <cellStyle name="40% - Accent5 2 3 3" xfId="531" xr:uid="{00000000-0005-0000-0000-0000A00E0000}"/>
    <cellStyle name="40% - Accent5 2 3 3 2" xfId="1158" xr:uid="{00000000-0005-0000-0000-0000A10E0000}"/>
    <cellStyle name="40% - Accent5 2 3 3 2 2" xfId="3105" xr:uid="{00000000-0005-0000-0000-0000A20E0000}"/>
    <cellStyle name="40% - Accent5 2 3 3 2_Pricing" xfId="5175" xr:uid="{00000000-0005-0000-0000-0000A30E0000}"/>
    <cellStyle name="40% - Accent5 2 3 3 3" xfId="1786" xr:uid="{00000000-0005-0000-0000-0000A40E0000}"/>
    <cellStyle name="40% - Accent5 2 3 3 3 2" xfId="3733" xr:uid="{00000000-0005-0000-0000-0000A50E0000}"/>
    <cellStyle name="40% - Accent5 2 3 3 3_Pricing" xfId="5176" xr:uid="{00000000-0005-0000-0000-0000A60E0000}"/>
    <cellStyle name="40% - Accent5 2 3 3 4" xfId="2478" xr:uid="{00000000-0005-0000-0000-0000A70E0000}"/>
    <cellStyle name="40% - Accent5 2 3 3_Pricing" xfId="5174" xr:uid="{00000000-0005-0000-0000-0000A80E0000}"/>
    <cellStyle name="40% - Accent5 2 3 4" xfId="844" xr:uid="{00000000-0005-0000-0000-0000A90E0000}"/>
    <cellStyle name="40% - Accent5 2 3 4 2" xfId="2791" xr:uid="{00000000-0005-0000-0000-0000AA0E0000}"/>
    <cellStyle name="40% - Accent5 2 3 4_Pricing" xfId="5177" xr:uid="{00000000-0005-0000-0000-0000AB0E0000}"/>
    <cellStyle name="40% - Accent5 2 3 5" xfId="1472" xr:uid="{00000000-0005-0000-0000-0000AC0E0000}"/>
    <cellStyle name="40% - Accent5 2 3 5 2" xfId="3419" xr:uid="{00000000-0005-0000-0000-0000AD0E0000}"/>
    <cellStyle name="40% - Accent5 2 3 5_Pricing" xfId="5178" xr:uid="{00000000-0005-0000-0000-0000AE0E0000}"/>
    <cellStyle name="40% - Accent5 2 3 6" xfId="311" xr:uid="{00000000-0005-0000-0000-0000AF0E0000}"/>
    <cellStyle name="40% - Accent5 2 3 6 2" xfId="2258" xr:uid="{00000000-0005-0000-0000-0000B00E0000}"/>
    <cellStyle name="40% - Accent5 2 3 6_Pricing" xfId="5179" xr:uid="{00000000-0005-0000-0000-0000B10E0000}"/>
    <cellStyle name="40% - Accent5 2 3 7" xfId="2085" xr:uid="{00000000-0005-0000-0000-0000B20E0000}"/>
    <cellStyle name="40% - Accent5 2 3_Pricing" xfId="5167" xr:uid="{00000000-0005-0000-0000-0000B30E0000}"/>
    <cellStyle name="40% - Accent5 2 4" xfId="220" xr:uid="{00000000-0005-0000-0000-0000B40E0000}"/>
    <cellStyle name="40% - Accent5 2 4 2" xfId="583" xr:uid="{00000000-0005-0000-0000-0000B50E0000}"/>
    <cellStyle name="40% - Accent5 2 4 2 2" xfId="1210" xr:uid="{00000000-0005-0000-0000-0000B60E0000}"/>
    <cellStyle name="40% - Accent5 2 4 2 2 2" xfId="3157" xr:uid="{00000000-0005-0000-0000-0000B70E0000}"/>
    <cellStyle name="40% - Accent5 2 4 2 2_Pricing" xfId="5182" xr:uid="{00000000-0005-0000-0000-0000B80E0000}"/>
    <cellStyle name="40% - Accent5 2 4 2 3" xfId="1838" xr:uid="{00000000-0005-0000-0000-0000B90E0000}"/>
    <cellStyle name="40% - Accent5 2 4 2 3 2" xfId="3785" xr:uid="{00000000-0005-0000-0000-0000BA0E0000}"/>
    <cellStyle name="40% - Accent5 2 4 2 3_Pricing" xfId="5183" xr:uid="{00000000-0005-0000-0000-0000BB0E0000}"/>
    <cellStyle name="40% - Accent5 2 4 2 4" xfId="2530" xr:uid="{00000000-0005-0000-0000-0000BC0E0000}"/>
    <cellStyle name="40% - Accent5 2 4 2_Pricing" xfId="5181" xr:uid="{00000000-0005-0000-0000-0000BD0E0000}"/>
    <cellStyle name="40% - Accent5 2 4 3" xfId="896" xr:uid="{00000000-0005-0000-0000-0000BE0E0000}"/>
    <cellStyle name="40% - Accent5 2 4 3 2" xfId="2843" xr:uid="{00000000-0005-0000-0000-0000BF0E0000}"/>
    <cellStyle name="40% - Accent5 2 4 3_Pricing" xfId="5184" xr:uid="{00000000-0005-0000-0000-0000C00E0000}"/>
    <cellStyle name="40% - Accent5 2 4 4" xfId="1524" xr:uid="{00000000-0005-0000-0000-0000C10E0000}"/>
    <cellStyle name="40% - Accent5 2 4 4 2" xfId="3471" xr:uid="{00000000-0005-0000-0000-0000C20E0000}"/>
    <cellStyle name="40% - Accent5 2 4 4_Pricing" xfId="5185" xr:uid="{00000000-0005-0000-0000-0000C30E0000}"/>
    <cellStyle name="40% - Accent5 2 4 5" xfId="2167" xr:uid="{00000000-0005-0000-0000-0000C40E0000}"/>
    <cellStyle name="40% - Accent5 2 4_Pricing" xfId="5180" xr:uid="{00000000-0005-0000-0000-0000C50E0000}"/>
    <cellStyle name="40% - Accent5 2 5" xfId="446" xr:uid="{00000000-0005-0000-0000-0000C60E0000}"/>
    <cellStyle name="40% - Accent5 2 5 2" xfId="1070" xr:uid="{00000000-0005-0000-0000-0000C70E0000}"/>
    <cellStyle name="40% - Accent5 2 5 2 2" xfId="3017" xr:uid="{00000000-0005-0000-0000-0000C80E0000}"/>
    <cellStyle name="40% - Accent5 2 5 2_Pricing" xfId="5187" xr:uid="{00000000-0005-0000-0000-0000C90E0000}"/>
    <cellStyle name="40% - Accent5 2 5 3" xfId="1698" xr:uid="{00000000-0005-0000-0000-0000CA0E0000}"/>
    <cellStyle name="40% - Accent5 2 5 3 2" xfId="3645" xr:uid="{00000000-0005-0000-0000-0000CB0E0000}"/>
    <cellStyle name="40% - Accent5 2 5 3_Pricing" xfId="5188" xr:uid="{00000000-0005-0000-0000-0000CC0E0000}"/>
    <cellStyle name="40% - Accent5 2 5 4" xfId="2393" xr:uid="{00000000-0005-0000-0000-0000CD0E0000}"/>
    <cellStyle name="40% - Accent5 2 5_Pricing" xfId="5186" xr:uid="{00000000-0005-0000-0000-0000CE0E0000}"/>
    <cellStyle name="40% - Accent5 2 6" xfId="756" xr:uid="{00000000-0005-0000-0000-0000CF0E0000}"/>
    <cellStyle name="40% - Accent5 2 6 2" xfId="2703" xr:uid="{00000000-0005-0000-0000-0000D00E0000}"/>
    <cellStyle name="40% - Accent5 2 6_Pricing" xfId="5189" xr:uid="{00000000-0005-0000-0000-0000D10E0000}"/>
    <cellStyle name="40% - Accent5 2 7" xfId="1384" xr:uid="{00000000-0005-0000-0000-0000D20E0000}"/>
    <cellStyle name="40% - Accent5 2 7 2" xfId="3331" xr:uid="{00000000-0005-0000-0000-0000D30E0000}"/>
    <cellStyle name="40% - Accent5 2 7_Pricing" xfId="5190" xr:uid="{00000000-0005-0000-0000-0000D40E0000}"/>
    <cellStyle name="40% - Accent5 2 8" xfId="2010" xr:uid="{00000000-0005-0000-0000-0000D50E0000}"/>
    <cellStyle name="40% - Accent5 2_Pricing" xfId="5154" xr:uid="{00000000-0005-0000-0000-0000D60E0000}"/>
    <cellStyle name="40% - Accent5 3" xfId="26" xr:uid="{00000000-0005-0000-0000-0000D70E0000}"/>
    <cellStyle name="40% - Accent5 3 2" xfId="70" xr:uid="{00000000-0005-0000-0000-0000D80E0000}"/>
    <cellStyle name="40% - Accent5 3 2 2" xfId="223" xr:uid="{00000000-0005-0000-0000-0000D90E0000}"/>
    <cellStyle name="40% - Accent5 3 2 2 2" xfId="677" xr:uid="{00000000-0005-0000-0000-0000DA0E0000}"/>
    <cellStyle name="40% - Accent5 3 2 2 2 2" xfId="1304" xr:uid="{00000000-0005-0000-0000-0000DB0E0000}"/>
    <cellStyle name="40% - Accent5 3 2 2 2 2 2" xfId="3251" xr:uid="{00000000-0005-0000-0000-0000DC0E0000}"/>
    <cellStyle name="40% - Accent5 3 2 2 2 2_Pricing" xfId="5195" xr:uid="{00000000-0005-0000-0000-0000DD0E0000}"/>
    <cellStyle name="40% - Accent5 3 2 2 2 3" xfId="1932" xr:uid="{00000000-0005-0000-0000-0000DE0E0000}"/>
    <cellStyle name="40% - Accent5 3 2 2 2 3 2" xfId="3879" xr:uid="{00000000-0005-0000-0000-0000DF0E0000}"/>
    <cellStyle name="40% - Accent5 3 2 2 2 3_Pricing" xfId="5196" xr:uid="{00000000-0005-0000-0000-0000E00E0000}"/>
    <cellStyle name="40% - Accent5 3 2 2 2 4" xfId="2624" xr:uid="{00000000-0005-0000-0000-0000E10E0000}"/>
    <cellStyle name="40% - Accent5 3 2 2 2_Pricing" xfId="5194" xr:uid="{00000000-0005-0000-0000-0000E20E0000}"/>
    <cellStyle name="40% - Accent5 3 2 2 3" xfId="990" xr:uid="{00000000-0005-0000-0000-0000E30E0000}"/>
    <cellStyle name="40% - Accent5 3 2 2 3 2" xfId="2937" xr:uid="{00000000-0005-0000-0000-0000E40E0000}"/>
    <cellStyle name="40% - Accent5 3 2 2 3_Pricing" xfId="5197" xr:uid="{00000000-0005-0000-0000-0000E50E0000}"/>
    <cellStyle name="40% - Accent5 3 2 2 4" xfId="1618" xr:uid="{00000000-0005-0000-0000-0000E60E0000}"/>
    <cellStyle name="40% - Accent5 3 2 2 4 2" xfId="3565" xr:uid="{00000000-0005-0000-0000-0000E70E0000}"/>
    <cellStyle name="40% - Accent5 3 2 2 4_Pricing" xfId="5198" xr:uid="{00000000-0005-0000-0000-0000E80E0000}"/>
    <cellStyle name="40% - Accent5 3 2 2 5" xfId="2170" xr:uid="{00000000-0005-0000-0000-0000E90E0000}"/>
    <cellStyle name="40% - Accent5 3 2 2_Pricing" xfId="5193" xr:uid="{00000000-0005-0000-0000-0000EA0E0000}"/>
    <cellStyle name="40% - Accent5 3 2 3" xfId="534" xr:uid="{00000000-0005-0000-0000-0000EB0E0000}"/>
    <cellStyle name="40% - Accent5 3 2 3 2" xfId="1161" xr:uid="{00000000-0005-0000-0000-0000EC0E0000}"/>
    <cellStyle name="40% - Accent5 3 2 3 2 2" xfId="3108" xr:uid="{00000000-0005-0000-0000-0000ED0E0000}"/>
    <cellStyle name="40% - Accent5 3 2 3 2_Pricing" xfId="5200" xr:uid="{00000000-0005-0000-0000-0000EE0E0000}"/>
    <cellStyle name="40% - Accent5 3 2 3 3" xfId="1789" xr:uid="{00000000-0005-0000-0000-0000EF0E0000}"/>
    <cellStyle name="40% - Accent5 3 2 3 3 2" xfId="3736" xr:uid="{00000000-0005-0000-0000-0000F00E0000}"/>
    <cellStyle name="40% - Accent5 3 2 3 3_Pricing" xfId="5201" xr:uid="{00000000-0005-0000-0000-0000F10E0000}"/>
    <cellStyle name="40% - Accent5 3 2 3 4" xfId="2481" xr:uid="{00000000-0005-0000-0000-0000F20E0000}"/>
    <cellStyle name="40% - Accent5 3 2 3_Pricing" xfId="5199" xr:uid="{00000000-0005-0000-0000-0000F30E0000}"/>
    <cellStyle name="40% - Accent5 3 2 4" xfId="847" xr:uid="{00000000-0005-0000-0000-0000F40E0000}"/>
    <cellStyle name="40% - Accent5 3 2 4 2" xfId="2794" xr:uid="{00000000-0005-0000-0000-0000F50E0000}"/>
    <cellStyle name="40% - Accent5 3 2 4_Pricing" xfId="5202" xr:uid="{00000000-0005-0000-0000-0000F60E0000}"/>
    <cellStyle name="40% - Accent5 3 2 5" xfId="1475" xr:uid="{00000000-0005-0000-0000-0000F70E0000}"/>
    <cellStyle name="40% - Accent5 3 2 5 2" xfId="3422" xr:uid="{00000000-0005-0000-0000-0000F80E0000}"/>
    <cellStyle name="40% - Accent5 3 2 5_Pricing" xfId="5203" xr:uid="{00000000-0005-0000-0000-0000F90E0000}"/>
    <cellStyle name="40% - Accent5 3 2 6" xfId="2047" xr:uid="{00000000-0005-0000-0000-0000FA0E0000}"/>
    <cellStyle name="40% - Accent5 3 2_Pricing" xfId="5192" xr:uid="{00000000-0005-0000-0000-0000FB0E0000}"/>
    <cellStyle name="40% - Accent5 3 3" xfId="154" xr:uid="{00000000-0005-0000-0000-0000FC0E0000}"/>
    <cellStyle name="40% - Accent5 3 3 2" xfId="391" xr:uid="{00000000-0005-0000-0000-0000FD0E0000}"/>
    <cellStyle name="40% - Accent5 3 3 2 2" xfId="676" xr:uid="{00000000-0005-0000-0000-0000FE0E0000}"/>
    <cellStyle name="40% - Accent5 3 3 2 2 2" xfId="1303" xr:uid="{00000000-0005-0000-0000-0000FF0E0000}"/>
    <cellStyle name="40% - Accent5 3 3 2 2 2 2" xfId="3250" xr:uid="{00000000-0005-0000-0000-0000000F0000}"/>
    <cellStyle name="40% - Accent5 3 3 2 2 2_Pricing" xfId="5207" xr:uid="{00000000-0005-0000-0000-0000010F0000}"/>
    <cellStyle name="40% - Accent5 3 3 2 2 3" xfId="1931" xr:uid="{00000000-0005-0000-0000-0000020F0000}"/>
    <cellStyle name="40% - Accent5 3 3 2 2 3 2" xfId="3878" xr:uid="{00000000-0005-0000-0000-0000030F0000}"/>
    <cellStyle name="40% - Accent5 3 3 2 2 3_Pricing" xfId="5208" xr:uid="{00000000-0005-0000-0000-0000040F0000}"/>
    <cellStyle name="40% - Accent5 3 3 2 2 4" xfId="2623" xr:uid="{00000000-0005-0000-0000-0000050F0000}"/>
    <cellStyle name="40% - Accent5 3 3 2 2_Pricing" xfId="5206" xr:uid="{00000000-0005-0000-0000-0000060F0000}"/>
    <cellStyle name="40% - Accent5 3 3 2 3" xfId="989" xr:uid="{00000000-0005-0000-0000-0000070F0000}"/>
    <cellStyle name="40% - Accent5 3 3 2 3 2" xfId="2936" xr:uid="{00000000-0005-0000-0000-0000080F0000}"/>
    <cellStyle name="40% - Accent5 3 3 2 3_Pricing" xfId="5209" xr:uid="{00000000-0005-0000-0000-0000090F0000}"/>
    <cellStyle name="40% - Accent5 3 3 2 4" xfId="1617" xr:uid="{00000000-0005-0000-0000-00000A0F0000}"/>
    <cellStyle name="40% - Accent5 3 3 2 4 2" xfId="3564" xr:uid="{00000000-0005-0000-0000-00000B0F0000}"/>
    <cellStyle name="40% - Accent5 3 3 2 4_Pricing" xfId="5210" xr:uid="{00000000-0005-0000-0000-00000C0F0000}"/>
    <cellStyle name="40% - Accent5 3 3 2 5" xfId="2338" xr:uid="{00000000-0005-0000-0000-00000D0F0000}"/>
    <cellStyle name="40% - Accent5 3 3 2_Pricing" xfId="5205" xr:uid="{00000000-0005-0000-0000-00000E0F0000}"/>
    <cellStyle name="40% - Accent5 3 3 3" xfId="533" xr:uid="{00000000-0005-0000-0000-00000F0F0000}"/>
    <cellStyle name="40% - Accent5 3 3 3 2" xfId="1160" xr:uid="{00000000-0005-0000-0000-0000100F0000}"/>
    <cellStyle name="40% - Accent5 3 3 3 2 2" xfId="3107" xr:uid="{00000000-0005-0000-0000-0000110F0000}"/>
    <cellStyle name="40% - Accent5 3 3 3 2_Pricing" xfId="5212" xr:uid="{00000000-0005-0000-0000-0000120F0000}"/>
    <cellStyle name="40% - Accent5 3 3 3 3" xfId="1788" xr:uid="{00000000-0005-0000-0000-0000130F0000}"/>
    <cellStyle name="40% - Accent5 3 3 3 3 2" xfId="3735" xr:uid="{00000000-0005-0000-0000-0000140F0000}"/>
    <cellStyle name="40% - Accent5 3 3 3 3_Pricing" xfId="5213" xr:uid="{00000000-0005-0000-0000-0000150F0000}"/>
    <cellStyle name="40% - Accent5 3 3 3 4" xfId="2480" xr:uid="{00000000-0005-0000-0000-0000160F0000}"/>
    <cellStyle name="40% - Accent5 3 3 3_Pricing" xfId="5211" xr:uid="{00000000-0005-0000-0000-0000170F0000}"/>
    <cellStyle name="40% - Accent5 3 3 4" xfId="846" xr:uid="{00000000-0005-0000-0000-0000180F0000}"/>
    <cellStyle name="40% - Accent5 3 3 4 2" xfId="2793" xr:uid="{00000000-0005-0000-0000-0000190F0000}"/>
    <cellStyle name="40% - Accent5 3 3 4_Pricing" xfId="5214" xr:uid="{00000000-0005-0000-0000-00001A0F0000}"/>
    <cellStyle name="40% - Accent5 3 3 5" xfId="1474" xr:uid="{00000000-0005-0000-0000-00001B0F0000}"/>
    <cellStyle name="40% - Accent5 3 3 5 2" xfId="3421" xr:uid="{00000000-0005-0000-0000-00001C0F0000}"/>
    <cellStyle name="40% - Accent5 3 3 5_Pricing" xfId="5215" xr:uid="{00000000-0005-0000-0000-00001D0F0000}"/>
    <cellStyle name="40% - Accent5 3 3 6" xfId="312" xr:uid="{00000000-0005-0000-0000-00001E0F0000}"/>
    <cellStyle name="40% - Accent5 3 3 6 2" xfId="2259" xr:uid="{00000000-0005-0000-0000-00001F0F0000}"/>
    <cellStyle name="40% - Accent5 3 3 6_Pricing" xfId="5216" xr:uid="{00000000-0005-0000-0000-0000200F0000}"/>
    <cellStyle name="40% - Accent5 3 3 7" xfId="2103" xr:uid="{00000000-0005-0000-0000-0000210F0000}"/>
    <cellStyle name="40% - Accent5 3 3_Pricing" xfId="5204" xr:uid="{00000000-0005-0000-0000-0000220F0000}"/>
    <cellStyle name="40% - Accent5 3 4" xfId="222" xr:uid="{00000000-0005-0000-0000-0000230F0000}"/>
    <cellStyle name="40% - Accent5 3 4 2" xfId="601" xr:uid="{00000000-0005-0000-0000-0000240F0000}"/>
    <cellStyle name="40% - Accent5 3 4 2 2" xfId="1228" xr:uid="{00000000-0005-0000-0000-0000250F0000}"/>
    <cellStyle name="40% - Accent5 3 4 2 2 2" xfId="3175" xr:uid="{00000000-0005-0000-0000-0000260F0000}"/>
    <cellStyle name="40% - Accent5 3 4 2 2_Pricing" xfId="5219" xr:uid="{00000000-0005-0000-0000-0000270F0000}"/>
    <cellStyle name="40% - Accent5 3 4 2 3" xfId="1856" xr:uid="{00000000-0005-0000-0000-0000280F0000}"/>
    <cellStyle name="40% - Accent5 3 4 2 3 2" xfId="3803" xr:uid="{00000000-0005-0000-0000-0000290F0000}"/>
    <cellStyle name="40% - Accent5 3 4 2 3_Pricing" xfId="5220" xr:uid="{00000000-0005-0000-0000-00002A0F0000}"/>
    <cellStyle name="40% - Accent5 3 4 2 4" xfId="2548" xr:uid="{00000000-0005-0000-0000-00002B0F0000}"/>
    <cellStyle name="40% - Accent5 3 4 2_Pricing" xfId="5218" xr:uid="{00000000-0005-0000-0000-00002C0F0000}"/>
    <cellStyle name="40% - Accent5 3 4 3" xfId="914" xr:uid="{00000000-0005-0000-0000-00002D0F0000}"/>
    <cellStyle name="40% - Accent5 3 4 3 2" xfId="2861" xr:uid="{00000000-0005-0000-0000-00002E0F0000}"/>
    <cellStyle name="40% - Accent5 3 4 3_Pricing" xfId="5221" xr:uid="{00000000-0005-0000-0000-00002F0F0000}"/>
    <cellStyle name="40% - Accent5 3 4 4" xfId="1542" xr:uid="{00000000-0005-0000-0000-0000300F0000}"/>
    <cellStyle name="40% - Accent5 3 4 4 2" xfId="3489" xr:uid="{00000000-0005-0000-0000-0000310F0000}"/>
    <cellStyle name="40% - Accent5 3 4 4_Pricing" xfId="5222" xr:uid="{00000000-0005-0000-0000-0000320F0000}"/>
    <cellStyle name="40% - Accent5 3 4 5" xfId="2169" xr:uid="{00000000-0005-0000-0000-0000330F0000}"/>
    <cellStyle name="40% - Accent5 3 4_Pricing" xfId="5217" xr:uid="{00000000-0005-0000-0000-0000340F0000}"/>
    <cellStyle name="40% - Accent5 3 5" xfId="461" xr:uid="{00000000-0005-0000-0000-0000350F0000}"/>
    <cellStyle name="40% - Accent5 3 5 2" xfId="1086" xr:uid="{00000000-0005-0000-0000-0000360F0000}"/>
    <cellStyle name="40% - Accent5 3 5 2 2" xfId="3033" xr:uid="{00000000-0005-0000-0000-0000370F0000}"/>
    <cellStyle name="40% - Accent5 3 5 2_Pricing" xfId="5224" xr:uid="{00000000-0005-0000-0000-0000380F0000}"/>
    <cellStyle name="40% - Accent5 3 5 3" xfId="1714" xr:uid="{00000000-0005-0000-0000-0000390F0000}"/>
    <cellStyle name="40% - Accent5 3 5 3 2" xfId="3661" xr:uid="{00000000-0005-0000-0000-00003A0F0000}"/>
    <cellStyle name="40% - Accent5 3 5 3_Pricing" xfId="5225" xr:uid="{00000000-0005-0000-0000-00003B0F0000}"/>
    <cellStyle name="40% - Accent5 3 5 4" xfId="2408" xr:uid="{00000000-0005-0000-0000-00003C0F0000}"/>
    <cellStyle name="40% - Accent5 3 5_Pricing" xfId="5223" xr:uid="{00000000-0005-0000-0000-00003D0F0000}"/>
    <cellStyle name="40% - Accent5 3 6" xfId="772" xr:uid="{00000000-0005-0000-0000-00003E0F0000}"/>
    <cellStyle name="40% - Accent5 3 6 2" xfId="2719" xr:uid="{00000000-0005-0000-0000-00003F0F0000}"/>
    <cellStyle name="40% - Accent5 3 6_Pricing" xfId="5226" xr:uid="{00000000-0005-0000-0000-0000400F0000}"/>
    <cellStyle name="40% - Accent5 3 7" xfId="1400" xr:uid="{00000000-0005-0000-0000-0000410F0000}"/>
    <cellStyle name="40% - Accent5 3 7 2" xfId="3347" xr:uid="{00000000-0005-0000-0000-0000420F0000}"/>
    <cellStyle name="40% - Accent5 3 7_Pricing" xfId="5227" xr:uid="{00000000-0005-0000-0000-0000430F0000}"/>
    <cellStyle name="40% - Accent5 3 8" xfId="2011" xr:uid="{00000000-0005-0000-0000-0000440F0000}"/>
    <cellStyle name="40% - Accent5 3_Pricing" xfId="5191" xr:uid="{00000000-0005-0000-0000-0000450F0000}"/>
    <cellStyle name="40% - Accent5 4" xfId="168" xr:uid="{00000000-0005-0000-0000-0000460F0000}"/>
    <cellStyle name="40% - Accent5 4 2" xfId="353" xr:uid="{00000000-0005-0000-0000-0000470F0000}"/>
    <cellStyle name="40% - Accent5 4 2 2" xfId="615" xr:uid="{00000000-0005-0000-0000-0000480F0000}"/>
    <cellStyle name="40% - Accent5 4 2 2 2" xfId="1242" xr:uid="{00000000-0005-0000-0000-0000490F0000}"/>
    <cellStyle name="40% - Accent5 4 2 2 2 2" xfId="3189" xr:uid="{00000000-0005-0000-0000-00004A0F0000}"/>
    <cellStyle name="40% - Accent5 4 2 2 2_Pricing" xfId="5231" xr:uid="{00000000-0005-0000-0000-00004B0F0000}"/>
    <cellStyle name="40% - Accent5 4 2 2 3" xfId="1870" xr:uid="{00000000-0005-0000-0000-00004C0F0000}"/>
    <cellStyle name="40% - Accent5 4 2 2 3 2" xfId="3817" xr:uid="{00000000-0005-0000-0000-00004D0F0000}"/>
    <cellStyle name="40% - Accent5 4 2 2 3_Pricing" xfId="5232" xr:uid="{00000000-0005-0000-0000-00004E0F0000}"/>
    <cellStyle name="40% - Accent5 4 2 2 4" xfId="2562" xr:uid="{00000000-0005-0000-0000-00004F0F0000}"/>
    <cellStyle name="40% - Accent5 4 2 2_Pricing" xfId="5230" xr:uid="{00000000-0005-0000-0000-0000500F0000}"/>
    <cellStyle name="40% - Accent5 4 2 3" xfId="928" xr:uid="{00000000-0005-0000-0000-0000510F0000}"/>
    <cellStyle name="40% - Accent5 4 2 3 2" xfId="2875" xr:uid="{00000000-0005-0000-0000-0000520F0000}"/>
    <cellStyle name="40% - Accent5 4 2 3_Pricing" xfId="5233" xr:uid="{00000000-0005-0000-0000-0000530F0000}"/>
    <cellStyle name="40% - Accent5 4 2 4" xfId="1556" xr:uid="{00000000-0005-0000-0000-0000540F0000}"/>
    <cellStyle name="40% - Accent5 4 2 4 2" xfId="3503" xr:uid="{00000000-0005-0000-0000-0000550F0000}"/>
    <cellStyle name="40% - Accent5 4 2 4_Pricing" xfId="5234" xr:uid="{00000000-0005-0000-0000-0000560F0000}"/>
    <cellStyle name="40% - Accent5 4 2 5" xfId="2300" xr:uid="{00000000-0005-0000-0000-0000570F0000}"/>
    <cellStyle name="40% - Accent5 4 2_Pricing" xfId="5229" xr:uid="{00000000-0005-0000-0000-0000580F0000}"/>
    <cellStyle name="40% - Accent5 4 3" xfId="474" xr:uid="{00000000-0005-0000-0000-0000590F0000}"/>
    <cellStyle name="40% - Accent5 4 3 2" xfId="1099" xr:uid="{00000000-0005-0000-0000-00005A0F0000}"/>
    <cellStyle name="40% - Accent5 4 3 2 2" xfId="3046" xr:uid="{00000000-0005-0000-0000-00005B0F0000}"/>
    <cellStyle name="40% - Accent5 4 3 2_Pricing" xfId="5236" xr:uid="{00000000-0005-0000-0000-00005C0F0000}"/>
    <cellStyle name="40% - Accent5 4 3 3" xfId="1727" xr:uid="{00000000-0005-0000-0000-00005D0F0000}"/>
    <cellStyle name="40% - Accent5 4 3 3 2" xfId="3674" xr:uid="{00000000-0005-0000-0000-00005E0F0000}"/>
    <cellStyle name="40% - Accent5 4 3 3_Pricing" xfId="5237" xr:uid="{00000000-0005-0000-0000-00005F0F0000}"/>
    <cellStyle name="40% - Accent5 4 3 4" xfId="2421" xr:uid="{00000000-0005-0000-0000-0000600F0000}"/>
    <cellStyle name="40% - Accent5 4 3_Pricing" xfId="5235" xr:uid="{00000000-0005-0000-0000-0000610F0000}"/>
    <cellStyle name="40% - Accent5 4 4" xfId="785" xr:uid="{00000000-0005-0000-0000-0000620F0000}"/>
    <cellStyle name="40% - Accent5 4 4 2" xfId="2732" xr:uid="{00000000-0005-0000-0000-0000630F0000}"/>
    <cellStyle name="40% - Accent5 4 4_Pricing" xfId="5238" xr:uid="{00000000-0005-0000-0000-0000640F0000}"/>
    <cellStyle name="40% - Accent5 4 5" xfId="1413" xr:uid="{00000000-0005-0000-0000-0000650F0000}"/>
    <cellStyle name="40% - Accent5 4 5 2" xfId="3360" xr:uid="{00000000-0005-0000-0000-0000660F0000}"/>
    <cellStyle name="40% - Accent5 4 5_Pricing" xfId="5239" xr:uid="{00000000-0005-0000-0000-0000670F0000}"/>
    <cellStyle name="40% - Accent5 4 6" xfId="276" xr:uid="{00000000-0005-0000-0000-0000680F0000}"/>
    <cellStyle name="40% - Accent5 4 6 2" xfId="2223" xr:uid="{00000000-0005-0000-0000-0000690F0000}"/>
    <cellStyle name="40% - Accent5 4 6_Pricing" xfId="5240" xr:uid="{00000000-0005-0000-0000-00006A0F0000}"/>
    <cellStyle name="40% - Accent5 4 7" xfId="2117" xr:uid="{00000000-0005-0000-0000-00006B0F0000}"/>
    <cellStyle name="40% - Accent5 4_Pricing" xfId="5228" xr:uid="{00000000-0005-0000-0000-00006C0F0000}"/>
    <cellStyle name="40% - Accent5 5" xfId="300" xr:uid="{00000000-0005-0000-0000-00006D0F0000}"/>
    <cellStyle name="40% - Accent5 5 2" xfId="379" xr:uid="{00000000-0005-0000-0000-00006E0F0000}"/>
    <cellStyle name="40% - Accent5 5 2 2" xfId="654" xr:uid="{00000000-0005-0000-0000-00006F0F0000}"/>
    <cellStyle name="40% - Accent5 5 2 2 2" xfId="1281" xr:uid="{00000000-0005-0000-0000-0000700F0000}"/>
    <cellStyle name="40% - Accent5 5 2 2 2 2" xfId="3228" xr:uid="{00000000-0005-0000-0000-0000710F0000}"/>
    <cellStyle name="40% - Accent5 5 2 2 2_Pricing" xfId="5244" xr:uid="{00000000-0005-0000-0000-0000720F0000}"/>
    <cellStyle name="40% - Accent5 5 2 2 3" xfId="1909" xr:uid="{00000000-0005-0000-0000-0000730F0000}"/>
    <cellStyle name="40% - Accent5 5 2 2 3 2" xfId="3856" xr:uid="{00000000-0005-0000-0000-0000740F0000}"/>
    <cellStyle name="40% - Accent5 5 2 2 3_Pricing" xfId="5245" xr:uid="{00000000-0005-0000-0000-0000750F0000}"/>
    <cellStyle name="40% - Accent5 5 2 2 4" xfId="2601" xr:uid="{00000000-0005-0000-0000-0000760F0000}"/>
    <cellStyle name="40% - Accent5 5 2 2_Pricing" xfId="5243" xr:uid="{00000000-0005-0000-0000-0000770F0000}"/>
    <cellStyle name="40% - Accent5 5 2 3" xfId="967" xr:uid="{00000000-0005-0000-0000-0000780F0000}"/>
    <cellStyle name="40% - Accent5 5 2 3 2" xfId="2914" xr:uid="{00000000-0005-0000-0000-0000790F0000}"/>
    <cellStyle name="40% - Accent5 5 2 3_Pricing" xfId="5246" xr:uid="{00000000-0005-0000-0000-00007A0F0000}"/>
    <cellStyle name="40% - Accent5 5 2 4" xfId="1595" xr:uid="{00000000-0005-0000-0000-00007B0F0000}"/>
    <cellStyle name="40% - Accent5 5 2 4 2" xfId="3542" xr:uid="{00000000-0005-0000-0000-00007C0F0000}"/>
    <cellStyle name="40% - Accent5 5 2 4_Pricing" xfId="5247" xr:uid="{00000000-0005-0000-0000-00007D0F0000}"/>
    <cellStyle name="40% - Accent5 5 2 5" xfId="2326" xr:uid="{00000000-0005-0000-0000-00007E0F0000}"/>
    <cellStyle name="40% - Accent5 5 2_Pricing" xfId="5242" xr:uid="{00000000-0005-0000-0000-00007F0F0000}"/>
    <cellStyle name="40% - Accent5 5 3" xfId="511" xr:uid="{00000000-0005-0000-0000-0000800F0000}"/>
    <cellStyle name="40% - Accent5 5 3 2" xfId="1138" xr:uid="{00000000-0005-0000-0000-0000810F0000}"/>
    <cellStyle name="40% - Accent5 5 3 2 2" xfId="3085" xr:uid="{00000000-0005-0000-0000-0000820F0000}"/>
    <cellStyle name="40% - Accent5 5 3 2_Pricing" xfId="5249" xr:uid="{00000000-0005-0000-0000-0000830F0000}"/>
    <cellStyle name="40% - Accent5 5 3 3" xfId="1766" xr:uid="{00000000-0005-0000-0000-0000840F0000}"/>
    <cellStyle name="40% - Accent5 5 3 3 2" xfId="3713" xr:uid="{00000000-0005-0000-0000-0000850F0000}"/>
    <cellStyle name="40% - Accent5 5 3 3_Pricing" xfId="5250" xr:uid="{00000000-0005-0000-0000-0000860F0000}"/>
    <cellStyle name="40% - Accent5 5 3 4" xfId="2458" xr:uid="{00000000-0005-0000-0000-0000870F0000}"/>
    <cellStyle name="40% - Accent5 5 3_Pricing" xfId="5248" xr:uid="{00000000-0005-0000-0000-0000880F0000}"/>
    <cellStyle name="40% - Accent5 5 4" xfId="824" xr:uid="{00000000-0005-0000-0000-0000890F0000}"/>
    <cellStyle name="40% - Accent5 5 4 2" xfId="2771" xr:uid="{00000000-0005-0000-0000-00008A0F0000}"/>
    <cellStyle name="40% - Accent5 5 4_Pricing" xfId="5251" xr:uid="{00000000-0005-0000-0000-00008B0F0000}"/>
    <cellStyle name="40% - Accent5 5 5" xfId="1452" xr:uid="{00000000-0005-0000-0000-00008C0F0000}"/>
    <cellStyle name="40% - Accent5 5 5 2" xfId="3399" xr:uid="{00000000-0005-0000-0000-00008D0F0000}"/>
    <cellStyle name="40% - Accent5 5 5_Pricing" xfId="5252" xr:uid="{00000000-0005-0000-0000-00008E0F0000}"/>
    <cellStyle name="40% - Accent5 5 6" xfId="2247" xr:uid="{00000000-0005-0000-0000-00008F0F0000}"/>
    <cellStyle name="40% - Accent5 5_Pricing" xfId="5241" xr:uid="{00000000-0005-0000-0000-0000900F0000}"/>
    <cellStyle name="40% - Accent5 6" xfId="333" xr:uid="{00000000-0005-0000-0000-0000910F0000}"/>
    <cellStyle name="40% - Accent5 6 2" xfId="565" xr:uid="{00000000-0005-0000-0000-0000920F0000}"/>
    <cellStyle name="40% - Accent5 6 2 2" xfId="1192" xr:uid="{00000000-0005-0000-0000-0000930F0000}"/>
    <cellStyle name="40% - Accent5 6 2 2 2" xfId="3139" xr:uid="{00000000-0005-0000-0000-0000940F0000}"/>
    <cellStyle name="40% - Accent5 6 2 2_Pricing" xfId="5255" xr:uid="{00000000-0005-0000-0000-0000950F0000}"/>
    <cellStyle name="40% - Accent5 6 2 3" xfId="1820" xr:uid="{00000000-0005-0000-0000-0000960F0000}"/>
    <cellStyle name="40% - Accent5 6 2 3 2" xfId="3767" xr:uid="{00000000-0005-0000-0000-0000970F0000}"/>
    <cellStyle name="40% - Accent5 6 2 3_Pricing" xfId="5256" xr:uid="{00000000-0005-0000-0000-0000980F0000}"/>
    <cellStyle name="40% - Accent5 6 2 4" xfId="2512" xr:uid="{00000000-0005-0000-0000-0000990F0000}"/>
    <cellStyle name="40% - Accent5 6 2_Pricing" xfId="5254" xr:uid="{00000000-0005-0000-0000-00009A0F0000}"/>
    <cellStyle name="40% - Accent5 6 3" xfId="878" xr:uid="{00000000-0005-0000-0000-00009B0F0000}"/>
    <cellStyle name="40% - Accent5 6 3 2" xfId="2825" xr:uid="{00000000-0005-0000-0000-00009C0F0000}"/>
    <cellStyle name="40% - Accent5 6 3_Pricing" xfId="5257" xr:uid="{00000000-0005-0000-0000-00009D0F0000}"/>
    <cellStyle name="40% - Accent5 6 4" xfId="1506" xr:uid="{00000000-0005-0000-0000-00009E0F0000}"/>
    <cellStyle name="40% - Accent5 6 4 2" xfId="3453" xr:uid="{00000000-0005-0000-0000-00009F0F0000}"/>
    <cellStyle name="40% - Accent5 6 4_Pricing" xfId="5258" xr:uid="{00000000-0005-0000-0000-0000A00F0000}"/>
    <cellStyle name="40% - Accent5 6 5" xfId="2280" xr:uid="{00000000-0005-0000-0000-0000A10F0000}"/>
    <cellStyle name="40% - Accent5 6_Pricing" xfId="5253" xr:uid="{00000000-0005-0000-0000-0000A20F0000}"/>
    <cellStyle name="40% - Accent5 7" xfId="263" xr:uid="{00000000-0005-0000-0000-0000A30F0000}"/>
    <cellStyle name="40% - Accent5 7 2" xfId="432" xr:uid="{00000000-0005-0000-0000-0000A40F0000}"/>
    <cellStyle name="40% - Accent5 7 2 2" xfId="1054" xr:uid="{00000000-0005-0000-0000-0000A50F0000}"/>
    <cellStyle name="40% - Accent5 7 2 2 2" xfId="3001" xr:uid="{00000000-0005-0000-0000-0000A60F0000}"/>
    <cellStyle name="40% - Accent5 7 2 2_Pricing" xfId="5261" xr:uid="{00000000-0005-0000-0000-0000A70F0000}"/>
    <cellStyle name="40% - Accent5 7 2 3" xfId="1682" xr:uid="{00000000-0005-0000-0000-0000A80F0000}"/>
    <cellStyle name="40% - Accent5 7 2 3 2" xfId="3629" xr:uid="{00000000-0005-0000-0000-0000A90F0000}"/>
    <cellStyle name="40% - Accent5 7 2 3_Pricing" xfId="5262" xr:uid="{00000000-0005-0000-0000-0000AA0F0000}"/>
    <cellStyle name="40% - Accent5 7 2 4" xfId="2379" xr:uid="{00000000-0005-0000-0000-0000AB0F0000}"/>
    <cellStyle name="40% - Accent5 7 2_Pricing" xfId="5260" xr:uid="{00000000-0005-0000-0000-0000AC0F0000}"/>
    <cellStyle name="40% - Accent5 7 3" xfId="741" xr:uid="{00000000-0005-0000-0000-0000AD0F0000}"/>
    <cellStyle name="40% - Accent5 7 3 2" xfId="2688" xr:uid="{00000000-0005-0000-0000-0000AE0F0000}"/>
    <cellStyle name="40% - Accent5 7 3_Pricing" xfId="5263" xr:uid="{00000000-0005-0000-0000-0000AF0F0000}"/>
    <cellStyle name="40% - Accent5 7 4" xfId="1368" xr:uid="{00000000-0005-0000-0000-0000B00F0000}"/>
    <cellStyle name="40% - Accent5 7 4 2" xfId="3315" xr:uid="{00000000-0005-0000-0000-0000B10F0000}"/>
    <cellStyle name="40% - Accent5 7 4_Pricing" xfId="5264" xr:uid="{00000000-0005-0000-0000-0000B20F0000}"/>
    <cellStyle name="40% - Accent5 7 5" xfId="2210" xr:uid="{00000000-0005-0000-0000-0000B30F0000}"/>
    <cellStyle name="40% - Accent5 7_Pricing" xfId="5259" xr:uid="{00000000-0005-0000-0000-0000B40F0000}"/>
    <cellStyle name="40% - Accent5 8" xfId="416" xr:uid="{00000000-0005-0000-0000-0000B50F0000}"/>
    <cellStyle name="40% - Accent5 8 2" xfId="724" xr:uid="{00000000-0005-0000-0000-0000B60F0000}"/>
    <cellStyle name="40% - Accent5 8 2 2" xfId="1351" xr:uid="{00000000-0005-0000-0000-0000B70F0000}"/>
    <cellStyle name="40% - Accent5 8 2 2 2" xfId="3298" xr:uid="{00000000-0005-0000-0000-0000B80F0000}"/>
    <cellStyle name="40% - Accent5 8 2 2_Pricing" xfId="5267" xr:uid="{00000000-0005-0000-0000-0000B90F0000}"/>
    <cellStyle name="40% - Accent5 8 2 3" xfId="1979" xr:uid="{00000000-0005-0000-0000-0000BA0F0000}"/>
    <cellStyle name="40% - Accent5 8 2 3 2" xfId="3926" xr:uid="{00000000-0005-0000-0000-0000BB0F0000}"/>
    <cellStyle name="40% - Accent5 8 2 3_Pricing" xfId="5268" xr:uid="{00000000-0005-0000-0000-0000BC0F0000}"/>
    <cellStyle name="40% - Accent5 8 2 4" xfId="2671" xr:uid="{00000000-0005-0000-0000-0000BD0F0000}"/>
    <cellStyle name="40% - Accent5 8 2_Pricing" xfId="5266" xr:uid="{00000000-0005-0000-0000-0000BE0F0000}"/>
    <cellStyle name="40% - Accent5 8 3" xfId="1037" xr:uid="{00000000-0005-0000-0000-0000BF0F0000}"/>
    <cellStyle name="40% - Accent5 8 3 2" xfId="2984" xr:uid="{00000000-0005-0000-0000-0000C00F0000}"/>
    <cellStyle name="40% - Accent5 8 3_Pricing" xfId="5269" xr:uid="{00000000-0005-0000-0000-0000C10F0000}"/>
    <cellStyle name="40% - Accent5 8 4" xfId="1665" xr:uid="{00000000-0005-0000-0000-0000C20F0000}"/>
    <cellStyle name="40% - Accent5 8 4 2" xfId="3612" xr:uid="{00000000-0005-0000-0000-0000C30F0000}"/>
    <cellStyle name="40% - Accent5 8 4_Pricing" xfId="5270" xr:uid="{00000000-0005-0000-0000-0000C40F0000}"/>
    <cellStyle name="40% - Accent5 8 5" xfId="2363" xr:uid="{00000000-0005-0000-0000-0000C50F0000}"/>
    <cellStyle name="40% - Accent5 8_Pricing" xfId="5265" xr:uid="{00000000-0005-0000-0000-0000C60F0000}"/>
    <cellStyle name="40% - Accent5 9" xfId="708" xr:uid="{00000000-0005-0000-0000-0000C70F0000}"/>
    <cellStyle name="40% - Accent5 9 2" xfId="1335" xr:uid="{00000000-0005-0000-0000-0000C80F0000}"/>
    <cellStyle name="40% - Accent5 9 2 2" xfId="3282" xr:uid="{00000000-0005-0000-0000-0000C90F0000}"/>
    <cellStyle name="40% - Accent5 9 2_Pricing" xfId="5272" xr:uid="{00000000-0005-0000-0000-0000CA0F0000}"/>
    <cellStyle name="40% - Accent5 9 3" xfId="1963" xr:uid="{00000000-0005-0000-0000-0000CB0F0000}"/>
    <cellStyle name="40% - Accent5 9 3 2" xfId="3910" xr:uid="{00000000-0005-0000-0000-0000CC0F0000}"/>
    <cellStyle name="40% - Accent5 9 3_Pricing" xfId="5273" xr:uid="{00000000-0005-0000-0000-0000CD0F0000}"/>
    <cellStyle name="40% - Accent5 9 4" xfId="2655" xr:uid="{00000000-0005-0000-0000-0000CE0F0000}"/>
    <cellStyle name="40% - Accent5 9_Pricing" xfId="5271" xr:uid="{00000000-0005-0000-0000-0000CF0F0000}"/>
    <cellStyle name="40% - Accent6" xfId="119" builtinId="51" customBuiltin="1"/>
    <cellStyle name="40% - Accent6 10" xfId="1023" xr:uid="{00000000-0005-0000-0000-0000D10F0000}"/>
    <cellStyle name="40% - Accent6 10 2" xfId="2970" xr:uid="{00000000-0005-0000-0000-0000D20F0000}"/>
    <cellStyle name="40% - Accent6 10_Pricing" xfId="5274" xr:uid="{00000000-0005-0000-0000-0000D30F0000}"/>
    <cellStyle name="40% - Accent6 11" xfId="1651" xr:uid="{00000000-0005-0000-0000-0000D40F0000}"/>
    <cellStyle name="40% - Accent6 11 2" xfId="3598" xr:uid="{00000000-0005-0000-0000-0000D50F0000}"/>
    <cellStyle name="40% - Accent6 11_Pricing" xfId="5275" xr:uid="{00000000-0005-0000-0000-0000D60F0000}"/>
    <cellStyle name="40% - Accent6 12" xfId="2069" xr:uid="{00000000-0005-0000-0000-0000D70F0000}"/>
    <cellStyle name="40% - Accent6 2" xfId="27" xr:uid="{00000000-0005-0000-0000-0000D80F0000}"/>
    <cellStyle name="40% - Accent6 2 2" xfId="71" xr:uid="{00000000-0005-0000-0000-0000D90F0000}"/>
    <cellStyle name="40% - Accent6 2 2 2" xfId="225" xr:uid="{00000000-0005-0000-0000-0000DA0F0000}"/>
    <cellStyle name="40% - Accent6 2 2 2 2" xfId="679" xr:uid="{00000000-0005-0000-0000-0000DB0F0000}"/>
    <cellStyle name="40% - Accent6 2 2 2 2 2" xfId="1306" xr:uid="{00000000-0005-0000-0000-0000DC0F0000}"/>
    <cellStyle name="40% - Accent6 2 2 2 2 2 2" xfId="3253" xr:uid="{00000000-0005-0000-0000-0000DD0F0000}"/>
    <cellStyle name="40% - Accent6 2 2 2 2 2_Pricing" xfId="5280" xr:uid="{00000000-0005-0000-0000-0000DE0F0000}"/>
    <cellStyle name="40% - Accent6 2 2 2 2 3" xfId="1934" xr:uid="{00000000-0005-0000-0000-0000DF0F0000}"/>
    <cellStyle name="40% - Accent6 2 2 2 2 3 2" xfId="3881" xr:uid="{00000000-0005-0000-0000-0000E00F0000}"/>
    <cellStyle name="40% - Accent6 2 2 2 2 3_Pricing" xfId="5281" xr:uid="{00000000-0005-0000-0000-0000E10F0000}"/>
    <cellStyle name="40% - Accent6 2 2 2 2 4" xfId="2626" xr:uid="{00000000-0005-0000-0000-0000E20F0000}"/>
    <cellStyle name="40% - Accent6 2 2 2 2_Pricing" xfId="5279" xr:uid="{00000000-0005-0000-0000-0000E30F0000}"/>
    <cellStyle name="40% - Accent6 2 2 2 3" xfId="992" xr:uid="{00000000-0005-0000-0000-0000E40F0000}"/>
    <cellStyle name="40% - Accent6 2 2 2 3 2" xfId="2939" xr:uid="{00000000-0005-0000-0000-0000E50F0000}"/>
    <cellStyle name="40% - Accent6 2 2 2 3_Pricing" xfId="5282" xr:uid="{00000000-0005-0000-0000-0000E60F0000}"/>
    <cellStyle name="40% - Accent6 2 2 2 4" xfId="1620" xr:uid="{00000000-0005-0000-0000-0000E70F0000}"/>
    <cellStyle name="40% - Accent6 2 2 2 4 2" xfId="3567" xr:uid="{00000000-0005-0000-0000-0000E80F0000}"/>
    <cellStyle name="40% - Accent6 2 2 2 4_Pricing" xfId="5283" xr:uid="{00000000-0005-0000-0000-0000E90F0000}"/>
    <cellStyle name="40% - Accent6 2 2 2 5" xfId="2172" xr:uid="{00000000-0005-0000-0000-0000EA0F0000}"/>
    <cellStyle name="40% - Accent6 2 2 2_Pricing" xfId="5278" xr:uid="{00000000-0005-0000-0000-0000EB0F0000}"/>
    <cellStyle name="40% - Accent6 2 2 3" xfId="536" xr:uid="{00000000-0005-0000-0000-0000EC0F0000}"/>
    <cellStyle name="40% - Accent6 2 2 3 2" xfId="1163" xr:uid="{00000000-0005-0000-0000-0000ED0F0000}"/>
    <cellStyle name="40% - Accent6 2 2 3 2 2" xfId="3110" xr:uid="{00000000-0005-0000-0000-0000EE0F0000}"/>
    <cellStyle name="40% - Accent6 2 2 3 2_Pricing" xfId="5285" xr:uid="{00000000-0005-0000-0000-0000EF0F0000}"/>
    <cellStyle name="40% - Accent6 2 2 3 3" xfId="1791" xr:uid="{00000000-0005-0000-0000-0000F00F0000}"/>
    <cellStyle name="40% - Accent6 2 2 3 3 2" xfId="3738" xr:uid="{00000000-0005-0000-0000-0000F10F0000}"/>
    <cellStyle name="40% - Accent6 2 2 3 3_Pricing" xfId="5286" xr:uid="{00000000-0005-0000-0000-0000F20F0000}"/>
    <cellStyle name="40% - Accent6 2 2 3 4" xfId="2483" xr:uid="{00000000-0005-0000-0000-0000F30F0000}"/>
    <cellStyle name="40% - Accent6 2 2 3_Pricing" xfId="5284" xr:uid="{00000000-0005-0000-0000-0000F40F0000}"/>
    <cellStyle name="40% - Accent6 2 2 4" xfId="849" xr:uid="{00000000-0005-0000-0000-0000F50F0000}"/>
    <cellStyle name="40% - Accent6 2 2 4 2" xfId="2796" xr:uid="{00000000-0005-0000-0000-0000F60F0000}"/>
    <cellStyle name="40% - Accent6 2 2 4_Pricing" xfId="5287" xr:uid="{00000000-0005-0000-0000-0000F70F0000}"/>
    <cellStyle name="40% - Accent6 2 2 5" xfId="1477" xr:uid="{00000000-0005-0000-0000-0000F80F0000}"/>
    <cellStyle name="40% - Accent6 2 2 5 2" xfId="3424" xr:uid="{00000000-0005-0000-0000-0000F90F0000}"/>
    <cellStyle name="40% - Accent6 2 2 5_Pricing" xfId="5288" xr:uid="{00000000-0005-0000-0000-0000FA0F0000}"/>
    <cellStyle name="40% - Accent6 2 2 6" xfId="2048" xr:uid="{00000000-0005-0000-0000-0000FB0F0000}"/>
    <cellStyle name="40% - Accent6 2 2_Pricing" xfId="5277" xr:uid="{00000000-0005-0000-0000-0000FC0F0000}"/>
    <cellStyle name="40% - Accent6 2 3" xfId="138" xr:uid="{00000000-0005-0000-0000-0000FD0F0000}"/>
    <cellStyle name="40% - Accent6 2 3 2" xfId="392" xr:uid="{00000000-0005-0000-0000-0000FE0F0000}"/>
    <cellStyle name="40% - Accent6 2 3 2 2" xfId="678" xr:uid="{00000000-0005-0000-0000-0000FF0F0000}"/>
    <cellStyle name="40% - Accent6 2 3 2 2 2" xfId="1305" xr:uid="{00000000-0005-0000-0000-000000100000}"/>
    <cellStyle name="40% - Accent6 2 3 2 2 2 2" xfId="3252" xr:uid="{00000000-0005-0000-0000-000001100000}"/>
    <cellStyle name="40% - Accent6 2 3 2 2 2_Pricing" xfId="5292" xr:uid="{00000000-0005-0000-0000-000002100000}"/>
    <cellStyle name="40% - Accent6 2 3 2 2 3" xfId="1933" xr:uid="{00000000-0005-0000-0000-000003100000}"/>
    <cellStyle name="40% - Accent6 2 3 2 2 3 2" xfId="3880" xr:uid="{00000000-0005-0000-0000-000004100000}"/>
    <cellStyle name="40% - Accent6 2 3 2 2 3_Pricing" xfId="5293" xr:uid="{00000000-0005-0000-0000-000005100000}"/>
    <cellStyle name="40% - Accent6 2 3 2 2 4" xfId="2625" xr:uid="{00000000-0005-0000-0000-000006100000}"/>
    <cellStyle name="40% - Accent6 2 3 2 2_Pricing" xfId="5291" xr:uid="{00000000-0005-0000-0000-000007100000}"/>
    <cellStyle name="40% - Accent6 2 3 2 3" xfId="991" xr:uid="{00000000-0005-0000-0000-000008100000}"/>
    <cellStyle name="40% - Accent6 2 3 2 3 2" xfId="2938" xr:uid="{00000000-0005-0000-0000-000009100000}"/>
    <cellStyle name="40% - Accent6 2 3 2 3_Pricing" xfId="5294" xr:uid="{00000000-0005-0000-0000-00000A100000}"/>
    <cellStyle name="40% - Accent6 2 3 2 4" xfId="1619" xr:uid="{00000000-0005-0000-0000-00000B100000}"/>
    <cellStyle name="40% - Accent6 2 3 2 4 2" xfId="3566" xr:uid="{00000000-0005-0000-0000-00000C100000}"/>
    <cellStyle name="40% - Accent6 2 3 2 4_Pricing" xfId="5295" xr:uid="{00000000-0005-0000-0000-00000D100000}"/>
    <cellStyle name="40% - Accent6 2 3 2 5" xfId="2339" xr:uid="{00000000-0005-0000-0000-00000E100000}"/>
    <cellStyle name="40% - Accent6 2 3 2_Pricing" xfId="5290" xr:uid="{00000000-0005-0000-0000-00000F100000}"/>
    <cellStyle name="40% - Accent6 2 3 3" xfId="535" xr:uid="{00000000-0005-0000-0000-000010100000}"/>
    <cellStyle name="40% - Accent6 2 3 3 2" xfId="1162" xr:uid="{00000000-0005-0000-0000-000011100000}"/>
    <cellStyle name="40% - Accent6 2 3 3 2 2" xfId="3109" xr:uid="{00000000-0005-0000-0000-000012100000}"/>
    <cellStyle name="40% - Accent6 2 3 3 2_Pricing" xfId="5297" xr:uid="{00000000-0005-0000-0000-000013100000}"/>
    <cellStyle name="40% - Accent6 2 3 3 3" xfId="1790" xr:uid="{00000000-0005-0000-0000-000014100000}"/>
    <cellStyle name="40% - Accent6 2 3 3 3 2" xfId="3737" xr:uid="{00000000-0005-0000-0000-000015100000}"/>
    <cellStyle name="40% - Accent6 2 3 3 3_Pricing" xfId="5298" xr:uid="{00000000-0005-0000-0000-000016100000}"/>
    <cellStyle name="40% - Accent6 2 3 3 4" xfId="2482" xr:uid="{00000000-0005-0000-0000-000017100000}"/>
    <cellStyle name="40% - Accent6 2 3 3_Pricing" xfId="5296" xr:uid="{00000000-0005-0000-0000-000018100000}"/>
    <cellStyle name="40% - Accent6 2 3 4" xfId="848" xr:uid="{00000000-0005-0000-0000-000019100000}"/>
    <cellStyle name="40% - Accent6 2 3 4 2" xfId="2795" xr:uid="{00000000-0005-0000-0000-00001A100000}"/>
    <cellStyle name="40% - Accent6 2 3 4_Pricing" xfId="5299" xr:uid="{00000000-0005-0000-0000-00001B100000}"/>
    <cellStyle name="40% - Accent6 2 3 5" xfId="1476" xr:uid="{00000000-0005-0000-0000-00001C100000}"/>
    <cellStyle name="40% - Accent6 2 3 5 2" xfId="3423" xr:uid="{00000000-0005-0000-0000-00001D100000}"/>
    <cellStyle name="40% - Accent6 2 3 5_Pricing" xfId="5300" xr:uid="{00000000-0005-0000-0000-00001E100000}"/>
    <cellStyle name="40% - Accent6 2 3 6" xfId="313" xr:uid="{00000000-0005-0000-0000-00001F100000}"/>
    <cellStyle name="40% - Accent6 2 3 6 2" xfId="2260" xr:uid="{00000000-0005-0000-0000-000020100000}"/>
    <cellStyle name="40% - Accent6 2 3 6_Pricing" xfId="5301" xr:uid="{00000000-0005-0000-0000-000021100000}"/>
    <cellStyle name="40% - Accent6 2 3 7" xfId="2087" xr:uid="{00000000-0005-0000-0000-000022100000}"/>
    <cellStyle name="40% - Accent6 2 3_Pricing" xfId="5289" xr:uid="{00000000-0005-0000-0000-000023100000}"/>
    <cellStyle name="40% - Accent6 2 4" xfId="224" xr:uid="{00000000-0005-0000-0000-000024100000}"/>
    <cellStyle name="40% - Accent6 2 4 2" xfId="585" xr:uid="{00000000-0005-0000-0000-000025100000}"/>
    <cellStyle name="40% - Accent6 2 4 2 2" xfId="1212" xr:uid="{00000000-0005-0000-0000-000026100000}"/>
    <cellStyle name="40% - Accent6 2 4 2 2 2" xfId="3159" xr:uid="{00000000-0005-0000-0000-000027100000}"/>
    <cellStyle name="40% - Accent6 2 4 2 2_Pricing" xfId="5304" xr:uid="{00000000-0005-0000-0000-000028100000}"/>
    <cellStyle name="40% - Accent6 2 4 2 3" xfId="1840" xr:uid="{00000000-0005-0000-0000-000029100000}"/>
    <cellStyle name="40% - Accent6 2 4 2 3 2" xfId="3787" xr:uid="{00000000-0005-0000-0000-00002A100000}"/>
    <cellStyle name="40% - Accent6 2 4 2 3_Pricing" xfId="5305" xr:uid="{00000000-0005-0000-0000-00002B100000}"/>
    <cellStyle name="40% - Accent6 2 4 2 4" xfId="2532" xr:uid="{00000000-0005-0000-0000-00002C100000}"/>
    <cellStyle name="40% - Accent6 2 4 2_Pricing" xfId="5303" xr:uid="{00000000-0005-0000-0000-00002D100000}"/>
    <cellStyle name="40% - Accent6 2 4 3" xfId="898" xr:uid="{00000000-0005-0000-0000-00002E100000}"/>
    <cellStyle name="40% - Accent6 2 4 3 2" xfId="2845" xr:uid="{00000000-0005-0000-0000-00002F100000}"/>
    <cellStyle name="40% - Accent6 2 4 3_Pricing" xfId="5306" xr:uid="{00000000-0005-0000-0000-000030100000}"/>
    <cellStyle name="40% - Accent6 2 4 4" xfId="1526" xr:uid="{00000000-0005-0000-0000-000031100000}"/>
    <cellStyle name="40% - Accent6 2 4 4 2" xfId="3473" xr:uid="{00000000-0005-0000-0000-000032100000}"/>
    <cellStyle name="40% - Accent6 2 4 4_Pricing" xfId="5307" xr:uid="{00000000-0005-0000-0000-000033100000}"/>
    <cellStyle name="40% - Accent6 2 4 5" xfId="2171" xr:uid="{00000000-0005-0000-0000-000034100000}"/>
    <cellStyle name="40% - Accent6 2 4_Pricing" xfId="5302" xr:uid="{00000000-0005-0000-0000-000035100000}"/>
    <cellStyle name="40% - Accent6 2 5" xfId="448" xr:uid="{00000000-0005-0000-0000-000036100000}"/>
    <cellStyle name="40% - Accent6 2 5 2" xfId="1072" xr:uid="{00000000-0005-0000-0000-000037100000}"/>
    <cellStyle name="40% - Accent6 2 5 2 2" xfId="3019" xr:uid="{00000000-0005-0000-0000-000038100000}"/>
    <cellStyle name="40% - Accent6 2 5 2_Pricing" xfId="5309" xr:uid="{00000000-0005-0000-0000-000039100000}"/>
    <cellStyle name="40% - Accent6 2 5 3" xfId="1700" xr:uid="{00000000-0005-0000-0000-00003A100000}"/>
    <cellStyle name="40% - Accent6 2 5 3 2" xfId="3647" xr:uid="{00000000-0005-0000-0000-00003B100000}"/>
    <cellStyle name="40% - Accent6 2 5 3_Pricing" xfId="5310" xr:uid="{00000000-0005-0000-0000-00003C100000}"/>
    <cellStyle name="40% - Accent6 2 5 4" xfId="2395" xr:uid="{00000000-0005-0000-0000-00003D100000}"/>
    <cellStyle name="40% - Accent6 2 5_Pricing" xfId="5308" xr:uid="{00000000-0005-0000-0000-00003E100000}"/>
    <cellStyle name="40% - Accent6 2 6" xfId="758" xr:uid="{00000000-0005-0000-0000-00003F100000}"/>
    <cellStyle name="40% - Accent6 2 6 2" xfId="2705" xr:uid="{00000000-0005-0000-0000-000040100000}"/>
    <cellStyle name="40% - Accent6 2 6_Pricing" xfId="5311" xr:uid="{00000000-0005-0000-0000-000041100000}"/>
    <cellStyle name="40% - Accent6 2 7" xfId="1386" xr:uid="{00000000-0005-0000-0000-000042100000}"/>
    <cellStyle name="40% - Accent6 2 7 2" xfId="3333" xr:uid="{00000000-0005-0000-0000-000043100000}"/>
    <cellStyle name="40% - Accent6 2 7_Pricing" xfId="5312" xr:uid="{00000000-0005-0000-0000-000044100000}"/>
    <cellStyle name="40% - Accent6 2 8" xfId="2012" xr:uid="{00000000-0005-0000-0000-000045100000}"/>
    <cellStyle name="40% - Accent6 2_Pricing" xfId="5276" xr:uid="{00000000-0005-0000-0000-000046100000}"/>
    <cellStyle name="40% - Accent6 3" xfId="28" xr:uid="{00000000-0005-0000-0000-000047100000}"/>
    <cellStyle name="40% - Accent6 3 2" xfId="72" xr:uid="{00000000-0005-0000-0000-000048100000}"/>
    <cellStyle name="40% - Accent6 3 2 2" xfId="227" xr:uid="{00000000-0005-0000-0000-000049100000}"/>
    <cellStyle name="40% - Accent6 3 2 2 2" xfId="681" xr:uid="{00000000-0005-0000-0000-00004A100000}"/>
    <cellStyle name="40% - Accent6 3 2 2 2 2" xfId="1308" xr:uid="{00000000-0005-0000-0000-00004B100000}"/>
    <cellStyle name="40% - Accent6 3 2 2 2 2 2" xfId="3255" xr:uid="{00000000-0005-0000-0000-00004C100000}"/>
    <cellStyle name="40% - Accent6 3 2 2 2 2_Pricing" xfId="5317" xr:uid="{00000000-0005-0000-0000-00004D100000}"/>
    <cellStyle name="40% - Accent6 3 2 2 2 3" xfId="1936" xr:uid="{00000000-0005-0000-0000-00004E100000}"/>
    <cellStyle name="40% - Accent6 3 2 2 2 3 2" xfId="3883" xr:uid="{00000000-0005-0000-0000-00004F100000}"/>
    <cellStyle name="40% - Accent6 3 2 2 2 3_Pricing" xfId="5318" xr:uid="{00000000-0005-0000-0000-000050100000}"/>
    <cellStyle name="40% - Accent6 3 2 2 2 4" xfId="2628" xr:uid="{00000000-0005-0000-0000-000051100000}"/>
    <cellStyle name="40% - Accent6 3 2 2 2_Pricing" xfId="5316" xr:uid="{00000000-0005-0000-0000-000052100000}"/>
    <cellStyle name="40% - Accent6 3 2 2 3" xfId="994" xr:uid="{00000000-0005-0000-0000-000053100000}"/>
    <cellStyle name="40% - Accent6 3 2 2 3 2" xfId="2941" xr:uid="{00000000-0005-0000-0000-000054100000}"/>
    <cellStyle name="40% - Accent6 3 2 2 3_Pricing" xfId="5319" xr:uid="{00000000-0005-0000-0000-000055100000}"/>
    <cellStyle name="40% - Accent6 3 2 2 4" xfId="1622" xr:uid="{00000000-0005-0000-0000-000056100000}"/>
    <cellStyle name="40% - Accent6 3 2 2 4 2" xfId="3569" xr:uid="{00000000-0005-0000-0000-000057100000}"/>
    <cellStyle name="40% - Accent6 3 2 2 4_Pricing" xfId="5320" xr:uid="{00000000-0005-0000-0000-000058100000}"/>
    <cellStyle name="40% - Accent6 3 2 2 5" xfId="2174" xr:uid="{00000000-0005-0000-0000-000059100000}"/>
    <cellStyle name="40% - Accent6 3 2 2_Pricing" xfId="5315" xr:uid="{00000000-0005-0000-0000-00005A100000}"/>
    <cellStyle name="40% - Accent6 3 2 3" xfId="538" xr:uid="{00000000-0005-0000-0000-00005B100000}"/>
    <cellStyle name="40% - Accent6 3 2 3 2" xfId="1165" xr:uid="{00000000-0005-0000-0000-00005C100000}"/>
    <cellStyle name="40% - Accent6 3 2 3 2 2" xfId="3112" xr:uid="{00000000-0005-0000-0000-00005D100000}"/>
    <cellStyle name="40% - Accent6 3 2 3 2_Pricing" xfId="5322" xr:uid="{00000000-0005-0000-0000-00005E100000}"/>
    <cellStyle name="40% - Accent6 3 2 3 3" xfId="1793" xr:uid="{00000000-0005-0000-0000-00005F100000}"/>
    <cellStyle name="40% - Accent6 3 2 3 3 2" xfId="3740" xr:uid="{00000000-0005-0000-0000-000060100000}"/>
    <cellStyle name="40% - Accent6 3 2 3 3_Pricing" xfId="5323" xr:uid="{00000000-0005-0000-0000-000061100000}"/>
    <cellStyle name="40% - Accent6 3 2 3 4" xfId="2485" xr:uid="{00000000-0005-0000-0000-000062100000}"/>
    <cellStyle name="40% - Accent6 3 2 3_Pricing" xfId="5321" xr:uid="{00000000-0005-0000-0000-000063100000}"/>
    <cellStyle name="40% - Accent6 3 2 4" xfId="851" xr:uid="{00000000-0005-0000-0000-000064100000}"/>
    <cellStyle name="40% - Accent6 3 2 4 2" xfId="2798" xr:uid="{00000000-0005-0000-0000-000065100000}"/>
    <cellStyle name="40% - Accent6 3 2 4_Pricing" xfId="5324" xr:uid="{00000000-0005-0000-0000-000066100000}"/>
    <cellStyle name="40% - Accent6 3 2 5" xfId="1479" xr:uid="{00000000-0005-0000-0000-000067100000}"/>
    <cellStyle name="40% - Accent6 3 2 5 2" xfId="3426" xr:uid="{00000000-0005-0000-0000-000068100000}"/>
    <cellStyle name="40% - Accent6 3 2 5_Pricing" xfId="5325" xr:uid="{00000000-0005-0000-0000-000069100000}"/>
    <cellStyle name="40% - Accent6 3 2 6" xfId="2049" xr:uid="{00000000-0005-0000-0000-00006A100000}"/>
    <cellStyle name="40% - Accent6 3 2_Pricing" xfId="5314" xr:uid="{00000000-0005-0000-0000-00006B100000}"/>
    <cellStyle name="40% - Accent6 3 3" xfId="156" xr:uid="{00000000-0005-0000-0000-00006C100000}"/>
    <cellStyle name="40% - Accent6 3 3 2" xfId="393" xr:uid="{00000000-0005-0000-0000-00006D100000}"/>
    <cellStyle name="40% - Accent6 3 3 2 2" xfId="680" xr:uid="{00000000-0005-0000-0000-00006E100000}"/>
    <cellStyle name="40% - Accent6 3 3 2 2 2" xfId="1307" xr:uid="{00000000-0005-0000-0000-00006F100000}"/>
    <cellStyle name="40% - Accent6 3 3 2 2 2 2" xfId="3254" xr:uid="{00000000-0005-0000-0000-000070100000}"/>
    <cellStyle name="40% - Accent6 3 3 2 2 2_Pricing" xfId="5329" xr:uid="{00000000-0005-0000-0000-000071100000}"/>
    <cellStyle name="40% - Accent6 3 3 2 2 3" xfId="1935" xr:uid="{00000000-0005-0000-0000-000072100000}"/>
    <cellStyle name="40% - Accent6 3 3 2 2 3 2" xfId="3882" xr:uid="{00000000-0005-0000-0000-000073100000}"/>
    <cellStyle name="40% - Accent6 3 3 2 2 3_Pricing" xfId="5330" xr:uid="{00000000-0005-0000-0000-000074100000}"/>
    <cellStyle name="40% - Accent6 3 3 2 2 4" xfId="2627" xr:uid="{00000000-0005-0000-0000-000075100000}"/>
    <cellStyle name="40% - Accent6 3 3 2 2_Pricing" xfId="5328" xr:uid="{00000000-0005-0000-0000-000076100000}"/>
    <cellStyle name="40% - Accent6 3 3 2 3" xfId="993" xr:uid="{00000000-0005-0000-0000-000077100000}"/>
    <cellStyle name="40% - Accent6 3 3 2 3 2" xfId="2940" xr:uid="{00000000-0005-0000-0000-000078100000}"/>
    <cellStyle name="40% - Accent6 3 3 2 3_Pricing" xfId="5331" xr:uid="{00000000-0005-0000-0000-000079100000}"/>
    <cellStyle name="40% - Accent6 3 3 2 4" xfId="1621" xr:uid="{00000000-0005-0000-0000-00007A100000}"/>
    <cellStyle name="40% - Accent6 3 3 2 4 2" xfId="3568" xr:uid="{00000000-0005-0000-0000-00007B100000}"/>
    <cellStyle name="40% - Accent6 3 3 2 4_Pricing" xfId="5332" xr:uid="{00000000-0005-0000-0000-00007C100000}"/>
    <cellStyle name="40% - Accent6 3 3 2 5" xfId="2340" xr:uid="{00000000-0005-0000-0000-00007D100000}"/>
    <cellStyle name="40% - Accent6 3 3 2_Pricing" xfId="5327" xr:uid="{00000000-0005-0000-0000-00007E100000}"/>
    <cellStyle name="40% - Accent6 3 3 3" xfId="537" xr:uid="{00000000-0005-0000-0000-00007F100000}"/>
    <cellStyle name="40% - Accent6 3 3 3 2" xfId="1164" xr:uid="{00000000-0005-0000-0000-000080100000}"/>
    <cellStyle name="40% - Accent6 3 3 3 2 2" xfId="3111" xr:uid="{00000000-0005-0000-0000-000081100000}"/>
    <cellStyle name="40% - Accent6 3 3 3 2_Pricing" xfId="5334" xr:uid="{00000000-0005-0000-0000-000082100000}"/>
    <cellStyle name="40% - Accent6 3 3 3 3" xfId="1792" xr:uid="{00000000-0005-0000-0000-000083100000}"/>
    <cellStyle name="40% - Accent6 3 3 3 3 2" xfId="3739" xr:uid="{00000000-0005-0000-0000-000084100000}"/>
    <cellStyle name="40% - Accent6 3 3 3 3_Pricing" xfId="5335" xr:uid="{00000000-0005-0000-0000-000085100000}"/>
    <cellStyle name="40% - Accent6 3 3 3 4" xfId="2484" xr:uid="{00000000-0005-0000-0000-000086100000}"/>
    <cellStyle name="40% - Accent6 3 3 3_Pricing" xfId="5333" xr:uid="{00000000-0005-0000-0000-000087100000}"/>
    <cellStyle name="40% - Accent6 3 3 4" xfId="850" xr:uid="{00000000-0005-0000-0000-000088100000}"/>
    <cellStyle name="40% - Accent6 3 3 4 2" xfId="2797" xr:uid="{00000000-0005-0000-0000-000089100000}"/>
    <cellStyle name="40% - Accent6 3 3 4_Pricing" xfId="5336" xr:uid="{00000000-0005-0000-0000-00008A100000}"/>
    <cellStyle name="40% - Accent6 3 3 5" xfId="1478" xr:uid="{00000000-0005-0000-0000-00008B100000}"/>
    <cellStyle name="40% - Accent6 3 3 5 2" xfId="3425" xr:uid="{00000000-0005-0000-0000-00008C100000}"/>
    <cellStyle name="40% - Accent6 3 3 5_Pricing" xfId="5337" xr:uid="{00000000-0005-0000-0000-00008D100000}"/>
    <cellStyle name="40% - Accent6 3 3 6" xfId="314" xr:uid="{00000000-0005-0000-0000-00008E100000}"/>
    <cellStyle name="40% - Accent6 3 3 6 2" xfId="2261" xr:uid="{00000000-0005-0000-0000-00008F100000}"/>
    <cellStyle name="40% - Accent6 3 3 6_Pricing" xfId="5338" xr:uid="{00000000-0005-0000-0000-000090100000}"/>
    <cellStyle name="40% - Accent6 3 3 7" xfId="2105" xr:uid="{00000000-0005-0000-0000-000091100000}"/>
    <cellStyle name="40% - Accent6 3 3_Pricing" xfId="5326" xr:uid="{00000000-0005-0000-0000-000092100000}"/>
    <cellStyle name="40% - Accent6 3 4" xfId="226" xr:uid="{00000000-0005-0000-0000-000093100000}"/>
    <cellStyle name="40% - Accent6 3 4 2" xfId="603" xr:uid="{00000000-0005-0000-0000-000094100000}"/>
    <cellStyle name="40% - Accent6 3 4 2 2" xfId="1230" xr:uid="{00000000-0005-0000-0000-000095100000}"/>
    <cellStyle name="40% - Accent6 3 4 2 2 2" xfId="3177" xr:uid="{00000000-0005-0000-0000-000096100000}"/>
    <cellStyle name="40% - Accent6 3 4 2 2_Pricing" xfId="5341" xr:uid="{00000000-0005-0000-0000-000097100000}"/>
    <cellStyle name="40% - Accent6 3 4 2 3" xfId="1858" xr:uid="{00000000-0005-0000-0000-000098100000}"/>
    <cellStyle name="40% - Accent6 3 4 2 3 2" xfId="3805" xr:uid="{00000000-0005-0000-0000-000099100000}"/>
    <cellStyle name="40% - Accent6 3 4 2 3_Pricing" xfId="5342" xr:uid="{00000000-0005-0000-0000-00009A100000}"/>
    <cellStyle name="40% - Accent6 3 4 2 4" xfId="2550" xr:uid="{00000000-0005-0000-0000-00009B100000}"/>
    <cellStyle name="40% - Accent6 3 4 2_Pricing" xfId="5340" xr:uid="{00000000-0005-0000-0000-00009C100000}"/>
    <cellStyle name="40% - Accent6 3 4 3" xfId="916" xr:uid="{00000000-0005-0000-0000-00009D100000}"/>
    <cellStyle name="40% - Accent6 3 4 3 2" xfId="2863" xr:uid="{00000000-0005-0000-0000-00009E100000}"/>
    <cellStyle name="40% - Accent6 3 4 3_Pricing" xfId="5343" xr:uid="{00000000-0005-0000-0000-00009F100000}"/>
    <cellStyle name="40% - Accent6 3 4 4" xfId="1544" xr:uid="{00000000-0005-0000-0000-0000A0100000}"/>
    <cellStyle name="40% - Accent6 3 4 4 2" xfId="3491" xr:uid="{00000000-0005-0000-0000-0000A1100000}"/>
    <cellStyle name="40% - Accent6 3 4 4_Pricing" xfId="5344" xr:uid="{00000000-0005-0000-0000-0000A2100000}"/>
    <cellStyle name="40% - Accent6 3 4 5" xfId="2173" xr:uid="{00000000-0005-0000-0000-0000A3100000}"/>
    <cellStyle name="40% - Accent6 3 4_Pricing" xfId="5339" xr:uid="{00000000-0005-0000-0000-0000A4100000}"/>
    <cellStyle name="40% - Accent6 3 5" xfId="463" xr:uid="{00000000-0005-0000-0000-0000A5100000}"/>
    <cellStyle name="40% - Accent6 3 5 2" xfId="1088" xr:uid="{00000000-0005-0000-0000-0000A6100000}"/>
    <cellStyle name="40% - Accent6 3 5 2 2" xfId="3035" xr:uid="{00000000-0005-0000-0000-0000A7100000}"/>
    <cellStyle name="40% - Accent6 3 5 2_Pricing" xfId="5346" xr:uid="{00000000-0005-0000-0000-0000A8100000}"/>
    <cellStyle name="40% - Accent6 3 5 3" xfId="1716" xr:uid="{00000000-0005-0000-0000-0000A9100000}"/>
    <cellStyle name="40% - Accent6 3 5 3 2" xfId="3663" xr:uid="{00000000-0005-0000-0000-0000AA100000}"/>
    <cellStyle name="40% - Accent6 3 5 3_Pricing" xfId="5347" xr:uid="{00000000-0005-0000-0000-0000AB100000}"/>
    <cellStyle name="40% - Accent6 3 5 4" xfId="2410" xr:uid="{00000000-0005-0000-0000-0000AC100000}"/>
    <cellStyle name="40% - Accent6 3 5_Pricing" xfId="5345" xr:uid="{00000000-0005-0000-0000-0000AD100000}"/>
    <cellStyle name="40% - Accent6 3 6" xfId="774" xr:uid="{00000000-0005-0000-0000-0000AE100000}"/>
    <cellStyle name="40% - Accent6 3 6 2" xfId="2721" xr:uid="{00000000-0005-0000-0000-0000AF100000}"/>
    <cellStyle name="40% - Accent6 3 6_Pricing" xfId="5348" xr:uid="{00000000-0005-0000-0000-0000B0100000}"/>
    <cellStyle name="40% - Accent6 3 7" xfId="1402" xr:uid="{00000000-0005-0000-0000-0000B1100000}"/>
    <cellStyle name="40% - Accent6 3 7 2" xfId="3349" xr:uid="{00000000-0005-0000-0000-0000B2100000}"/>
    <cellStyle name="40% - Accent6 3 7_Pricing" xfId="5349" xr:uid="{00000000-0005-0000-0000-0000B3100000}"/>
    <cellStyle name="40% - Accent6 3 8" xfId="2013" xr:uid="{00000000-0005-0000-0000-0000B4100000}"/>
    <cellStyle name="40% - Accent6 3_Pricing" xfId="5313" xr:uid="{00000000-0005-0000-0000-0000B5100000}"/>
    <cellStyle name="40% - Accent6 4" xfId="170" xr:uid="{00000000-0005-0000-0000-0000B6100000}"/>
    <cellStyle name="40% - Accent6 4 2" xfId="355" xr:uid="{00000000-0005-0000-0000-0000B7100000}"/>
    <cellStyle name="40% - Accent6 4 2 2" xfId="617" xr:uid="{00000000-0005-0000-0000-0000B8100000}"/>
    <cellStyle name="40% - Accent6 4 2 2 2" xfId="1244" xr:uid="{00000000-0005-0000-0000-0000B9100000}"/>
    <cellStyle name="40% - Accent6 4 2 2 2 2" xfId="3191" xr:uid="{00000000-0005-0000-0000-0000BA100000}"/>
    <cellStyle name="40% - Accent6 4 2 2 2_Pricing" xfId="5353" xr:uid="{00000000-0005-0000-0000-0000BB100000}"/>
    <cellStyle name="40% - Accent6 4 2 2 3" xfId="1872" xr:uid="{00000000-0005-0000-0000-0000BC100000}"/>
    <cellStyle name="40% - Accent6 4 2 2 3 2" xfId="3819" xr:uid="{00000000-0005-0000-0000-0000BD100000}"/>
    <cellStyle name="40% - Accent6 4 2 2 3_Pricing" xfId="5354" xr:uid="{00000000-0005-0000-0000-0000BE100000}"/>
    <cellStyle name="40% - Accent6 4 2 2 4" xfId="2564" xr:uid="{00000000-0005-0000-0000-0000BF100000}"/>
    <cellStyle name="40% - Accent6 4 2 2_Pricing" xfId="5352" xr:uid="{00000000-0005-0000-0000-0000C0100000}"/>
    <cellStyle name="40% - Accent6 4 2 3" xfId="930" xr:uid="{00000000-0005-0000-0000-0000C1100000}"/>
    <cellStyle name="40% - Accent6 4 2 3 2" xfId="2877" xr:uid="{00000000-0005-0000-0000-0000C2100000}"/>
    <cellStyle name="40% - Accent6 4 2 3_Pricing" xfId="5355" xr:uid="{00000000-0005-0000-0000-0000C3100000}"/>
    <cellStyle name="40% - Accent6 4 2 4" xfId="1558" xr:uid="{00000000-0005-0000-0000-0000C4100000}"/>
    <cellStyle name="40% - Accent6 4 2 4 2" xfId="3505" xr:uid="{00000000-0005-0000-0000-0000C5100000}"/>
    <cellStyle name="40% - Accent6 4 2 4_Pricing" xfId="5356" xr:uid="{00000000-0005-0000-0000-0000C6100000}"/>
    <cellStyle name="40% - Accent6 4 2 5" xfId="2302" xr:uid="{00000000-0005-0000-0000-0000C7100000}"/>
    <cellStyle name="40% - Accent6 4 2_Pricing" xfId="5351" xr:uid="{00000000-0005-0000-0000-0000C8100000}"/>
    <cellStyle name="40% - Accent6 4 3" xfId="476" xr:uid="{00000000-0005-0000-0000-0000C9100000}"/>
    <cellStyle name="40% - Accent6 4 3 2" xfId="1101" xr:uid="{00000000-0005-0000-0000-0000CA100000}"/>
    <cellStyle name="40% - Accent6 4 3 2 2" xfId="3048" xr:uid="{00000000-0005-0000-0000-0000CB100000}"/>
    <cellStyle name="40% - Accent6 4 3 2_Pricing" xfId="5358" xr:uid="{00000000-0005-0000-0000-0000CC100000}"/>
    <cellStyle name="40% - Accent6 4 3 3" xfId="1729" xr:uid="{00000000-0005-0000-0000-0000CD100000}"/>
    <cellStyle name="40% - Accent6 4 3 3 2" xfId="3676" xr:uid="{00000000-0005-0000-0000-0000CE100000}"/>
    <cellStyle name="40% - Accent6 4 3 3_Pricing" xfId="5359" xr:uid="{00000000-0005-0000-0000-0000CF100000}"/>
    <cellStyle name="40% - Accent6 4 3 4" xfId="2423" xr:uid="{00000000-0005-0000-0000-0000D0100000}"/>
    <cellStyle name="40% - Accent6 4 3_Pricing" xfId="5357" xr:uid="{00000000-0005-0000-0000-0000D1100000}"/>
    <cellStyle name="40% - Accent6 4 4" xfId="787" xr:uid="{00000000-0005-0000-0000-0000D2100000}"/>
    <cellStyle name="40% - Accent6 4 4 2" xfId="2734" xr:uid="{00000000-0005-0000-0000-0000D3100000}"/>
    <cellStyle name="40% - Accent6 4 4_Pricing" xfId="5360" xr:uid="{00000000-0005-0000-0000-0000D4100000}"/>
    <cellStyle name="40% - Accent6 4 5" xfId="1415" xr:uid="{00000000-0005-0000-0000-0000D5100000}"/>
    <cellStyle name="40% - Accent6 4 5 2" xfId="3362" xr:uid="{00000000-0005-0000-0000-0000D6100000}"/>
    <cellStyle name="40% - Accent6 4 5_Pricing" xfId="5361" xr:uid="{00000000-0005-0000-0000-0000D7100000}"/>
    <cellStyle name="40% - Accent6 4 6" xfId="278" xr:uid="{00000000-0005-0000-0000-0000D8100000}"/>
    <cellStyle name="40% - Accent6 4 6 2" xfId="2225" xr:uid="{00000000-0005-0000-0000-0000D9100000}"/>
    <cellStyle name="40% - Accent6 4 6_Pricing" xfId="5362" xr:uid="{00000000-0005-0000-0000-0000DA100000}"/>
    <cellStyle name="40% - Accent6 4 7" xfId="2119" xr:uid="{00000000-0005-0000-0000-0000DB100000}"/>
    <cellStyle name="40% - Accent6 4_Pricing" xfId="5350" xr:uid="{00000000-0005-0000-0000-0000DC100000}"/>
    <cellStyle name="40% - Accent6 5" xfId="303" xr:uid="{00000000-0005-0000-0000-0000DD100000}"/>
    <cellStyle name="40% - Accent6 5 2" xfId="382" xr:uid="{00000000-0005-0000-0000-0000DE100000}"/>
    <cellStyle name="40% - Accent6 5 2 2" xfId="658" xr:uid="{00000000-0005-0000-0000-0000DF100000}"/>
    <cellStyle name="40% - Accent6 5 2 2 2" xfId="1285" xr:uid="{00000000-0005-0000-0000-0000E0100000}"/>
    <cellStyle name="40% - Accent6 5 2 2 2 2" xfId="3232" xr:uid="{00000000-0005-0000-0000-0000E1100000}"/>
    <cellStyle name="40% - Accent6 5 2 2 2_Pricing" xfId="5366" xr:uid="{00000000-0005-0000-0000-0000E2100000}"/>
    <cellStyle name="40% - Accent6 5 2 2 3" xfId="1913" xr:uid="{00000000-0005-0000-0000-0000E3100000}"/>
    <cellStyle name="40% - Accent6 5 2 2 3 2" xfId="3860" xr:uid="{00000000-0005-0000-0000-0000E4100000}"/>
    <cellStyle name="40% - Accent6 5 2 2 3_Pricing" xfId="5367" xr:uid="{00000000-0005-0000-0000-0000E5100000}"/>
    <cellStyle name="40% - Accent6 5 2 2 4" xfId="2605" xr:uid="{00000000-0005-0000-0000-0000E6100000}"/>
    <cellStyle name="40% - Accent6 5 2 2_Pricing" xfId="5365" xr:uid="{00000000-0005-0000-0000-0000E7100000}"/>
    <cellStyle name="40% - Accent6 5 2 3" xfId="971" xr:uid="{00000000-0005-0000-0000-0000E8100000}"/>
    <cellStyle name="40% - Accent6 5 2 3 2" xfId="2918" xr:uid="{00000000-0005-0000-0000-0000E9100000}"/>
    <cellStyle name="40% - Accent6 5 2 3_Pricing" xfId="5368" xr:uid="{00000000-0005-0000-0000-0000EA100000}"/>
    <cellStyle name="40% - Accent6 5 2 4" xfId="1599" xr:uid="{00000000-0005-0000-0000-0000EB100000}"/>
    <cellStyle name="40% - Accent6 5 2 4 2" xfId="3546" xr:uid="{00000000-0005-0000-0000-0000EC100000}"/>
    <cellStyle name="40% - Accent6 5 2 4_Pricing" xfId="5369" xr:uid="{00000000-0005-0000-0000-0000ED100000}"/>
    <cellStyle name="40% - Accent6 5 2 5" xfId="2329" xr:uid="{00000000-0005-0000-0000-0000EE100000}"/>
    <cellStyle name="40% - Accent6 5 2_Pricing" xfId="5364" xr:uid="{00000000-0005-0000-0000-0000EF100000}"/>
    <cellStyle name="40% - Accent6 5 3" xfId="515" xr:uid="{00000000-0005-0000-0000-0000F0100000}"/>
    <cellStyle name="40% - Accent6 5 3 2" xfId="1142" xr:uid="{00000000-0005-0000-0000-0000F1100000}"/>
    <cellStyle name="40% - Accent6 5 3 2 2" xfId="3089" xr:uid="{00000000-0005-0000-0000-0000F2100000}"/>
    <cellStyle name="40% - Accent6 5 3 2_Pricing" xfId="5371" xr:uid="{00000000-0005-0000-0000-0000F3100000}"/>
    <cellStyle name="40% - Accent6 5 3 3" xfId="1770" xr:uid="{00000000-0005-0000-0000-0000F4100000}"/>
    <cellStyle name="40% - Accent6 5 3 3 2" xfId="3717" xr:uid="{00000000-0005-0000-0000-0000F5100000}"/>
    <cellStyle name="40% - Accent6 5 3 3_Pricing" xfId="5372" xr:uid="{00000000-0005-0000-0000-0000F6100000}"/>
    <cellStyle name="40% - Accent6 5 3 4" xfId="2462" xr:uid="{00000000-0005-0000-0000-0000F7100000}"/>
    <cellStyle name="40% - Accent6 5 3_Pricing" xfId="5370" xr:uid="{00000000-0005-0000-0000-0000F8100000}"/>
    <cellStyle name="40% - Accent6 5 4" xfId="828" xr:uid="{00000000-0005-0000-0000-0000F9100000}"/>
    <cellStyle name="40% - Accent6 5 4 2" xfId="2775" xr:uid="{00000000-0005-0000-0000-0000FA100000}"/>
    <cellStyle name="40% - Accent6 5 4_Pricing" xfId="5373" xr:uid="{00000000-0005-0000-0000-0000FB100000}"/>
    <cellStyle name="40% - Accent6 5 5" xfId="1456" xr:uid="{00000000-0005-0000-0000-0000FC100000}"/>
    <cellStyle name="40% - Accent6 5 5 2" xfId="3403" xr:uid="{00000000-0005-0000-0000-0000FD100000}"/>
    <cellStyle name="40% - Accent6 5 5_Pricing" xfId="5374" xr:uid="{00000000-0005-0000-0000-0000FE100000}"/>
    <cellStyle name="40% - Accent6 5 6" xfId="2250" xr:uid="{00000000-0005-0000-0000-0000FF100000}"/>
    <cellStyle name="40% - Accent6 5_Pricing" xfId="5363" xr:uid="{00000000-0005-0000-0000-000000110000}"/>
    <cellStyle name="40% - Accent6 6" xfId="335" xr:uid="{00000000-0005-0000-0000-000001110000}"/>
    <cellStyle name="40% - Accent6 6 2" xfId="567" xr:uid="{00000000-0005-0000-0000-000002110000}"/>
    <cellStyle name="40% - Accent6 6 2 2" xfId="1194" xr:uid="{00000000-0005-0000-0000-000003110000}"/>
    <cellStyle name="40% - Accent6 6 2 2 2" xfId="3141" xr:uid="{00000000-0005-0000-0000-000004110000}"/>
    <cellStyle name="40% - Accent6 6 2 2_Pricing" xfId="5377" xr:uid="{00000000-0005-0000-0000-000005110000}"/>
    <cellStyle name="40% - Accent6 6 2 3" xfId="1822" xr:uid="{00000000-0005-0000-0000-000006110000}"/>
    <cellStyle name="40% - Accent6 6 2 3 2" xfId="3769" xr:uid="{00000000-0005-0000-0000-000007110000}"/>
    <cellStyle name="40% - Accent6 6 2 3_Pricing" xfId="5378" xr:uid="{00000000-0005-0000-0000-000008110000}"/>
    <cellStyle name="40% - Accent6 6 2 4" xfId="2514" xr:uid="{00000000-0005-0000-0000-000009110000}"/>
    <cellStyle name="40% - Accent6 6 2_Pricing" xfId="5376" xr:uid="{00000000-0005-0000-0000-00000A110000}"/>
    <cellStyle name="40% - Accent6 6 3" xfId="880" xr:uid="{00000000-0005-0000-0000-00000B110000}"/>
    <cellStyle name="40% - Accent6 6 3 2" xfId="2827" xr:uid="{00000000-0005-0000-0000-00000C110000}"/>
    <cellStyle name="40% - Accent6 6 3_Pricing" xfId="5379" xr:uid="{00000000-0005-0000-0000-00000D110000}"/>
    <cellStyle name="40% - Accent6 6 4" xfId="1508" xr:uid="{00000000-0005-0000-0000-00000E110000}"/>
    <cellStyle name="40% - Accent6 6 4 2" xfId="3455" xr:uid="{00000000-0005-0000-0000-00000F110000}"/>
    <cellStyle name="40% - Accent6 6 4_Pricing" xfId="5380" xr:uid="{00000000-0005-0000-0000-000010110000}"/>
    <cellStyle name="40% - Accent6 6 5" xfId="2282" xr:uid="{00000000-0005-0000-0000-000011110000}"/>
    <cellStyle name="40% - Accent6 6_Pricing" xfId="5375" xr:uid="{00000000-0005-0000-0000-000012110000}"/>
    <cellStyle name="40% - Accent6 7" xfId="265" xr:uid="{00000000-0005-0000-0000-000013110000}"/>
    <cellStyle name="40% - Accent6 7 2" xfId="434" xr:uid="{00000000-0005-0000-0000-000014110000}"/>
    <cellStyle name="40% - Accent6 7 2 2" xfId="1056" xr:uid="{00000000-0005-0000-0000-000015110000}"/>
    <cellStyle name="40% - Accent6 7 2 2 2" xfId="3003" xr:uid="{00000000-0005-0000-0000-000016110000}"/>
    <cellStyle name="40% - Accent6 7 2 2_Pricing" xfId="5383" xr:uid="{00000000-0005-0000-0000-000017110000}"/>
    <cellStyle name="40% - Accent6 7 2 3" xfId="1684" xr:uid="{00000000-0005-0000-0000-000018110000}"/>
    <cellStyle name="40% - Accent6 7 2 3 2" xfId="3631" xr:uid="{00000000-0005-0000-0000-000019110000}"/>
    <cellStyle name="40% - Accent6 7 2 3_Pricing" xfId="5384" xr:uid="{00000000-0005-0000-0000-00001A110000}"/>
    <cellStyle name="40% - Accent6 7 2 4" xfId="2381" xr:uid="{00000000-0005-0000-0000-00001B110000}"/>
    <cellStyle name="40% - Accent6 7 2_Pricing" xfId="5382" xr:uid="{00000000-0005-0000-0000-00001C110000}"/>
    <cellStyle name="40% - Accent6 7 3" xfId="743" xr:uid="{00000000-0005-0000-0000-00001D110000}"/>
    <cellStyle name="40% - Accent6 7 3 2" xfId="2690" xr:uid="{00000000-0005-0000-0000-00001E110000}"/>
    <cellStyle name="40% - Accent6 7 3_Pricing" xfId="5385" xr:uid="{00000000-0005-0000-0000-00001F110000}"/>
    <cellStyle name="40% - Accent6 7 4" xfId="1370" xr:uid="{00000000-0005-0000-0000-000020110000}"/>
    <cellStyle name="40% - Accent6 7 4 2" xfId="3317" xr:uid="{00000000-0005-0000-0000-000021110000}"/>
    <cellStyle name="40% - Accent6 7 4_Pricing" xfId="5386" xr:uid="{00000000-0005-0000-0000-000022110000}"/>
    <cellStyle name="40% - Accent6 7 5" xfId="2212" xr:uid="{00000000-0005-0000-0000-000023110000}"/>
    <cellStyle name="40% - Accent6 7_Pricing" xfId="5381" xr:uid="{00000000-0005-0000-0000-000024110000}"/>
    <cellStyle name="40% - Accent6 8" xfId="418" xr:uid="{00000000-0005-0000-0000-000025110000}"/>
    <cellStyle name="40% - Accent6 8 2" xfId="726" xr:uid="{00000000-0005-0000-0000-000026110000}"/>
    <cellStyle name="40% - Accent6 8 2 2" xfId="1353" xr:uid="{00000000-0005-0000-0000-000027110000}"/>
    <cellStyle name="40% - Accent6 8 2 2 2" xfId="3300" xr:uid="{00000000-0005-0000-0000-000028110000}"/>
    <cellStyle name="40% - Accent6 8 2 2_Pricing" xfId="5389" xr:uid="{00000000-0005-0000-0000-000029110000}"/>
    <cellStyle name="40% - Accent6 8 2 3" xfId="1981" xr:uid="{00000000-0005-0000-0000-00002A110000}"/>
    <cellStyle name="40% - Accent6 8 2 3 2" xfId="3928" xr:uid="{00000000-0005-0000-0000-00002B110000}"/>
    <cellStyle name="40% - Accent6 8 2 3_Pricing" xfId="5390" xr:uid="{00000000-0005-0000-0000-00002C110000}"/>
    <cellStyle name="40% - Accent6 8 2 4" xfId="2673" xr:uid="{00000000-0005-0000-0000-00002D110000}"/>
    <cellStyle name="40% - Accent6 8 2_Pricing" xfId="5388" xr:uid="{00000000-0005-0000-0000-00002E110000}"/>
    <cellStyle name="40% - Accent6 8 3" xfId="1039" xr:uid="{00000000-0005-0000-0000-00002F110000}"/>
    <cellStyle name="40% - Accent6 8 3 2" xfId="2986" xr:uid="{00000000-0005-0000-0000-000030110000}"/>
    <cellStyle name="40% - Accent6 8 3_Pricing" xfId="5391" xr:uid="{00000000-0005-0000-0000-000031110000}"/>
    <cellStyle name="40% - Accent6 8 4" xfId="1667" xr:uid="{00000000-0005-0000-0000-000032110000}"/>
    <cellStyle name="40% - Accent6 8 4 2" xfId="3614" xr:uid="{00000000-0005-0000-0000-000033110000}"/>
    <cellStyle name="40% - Accent6 8 4_Pricing" xfId="5392" xr:uid="{00000000-0005-0000-0000-000034110000}"/>
    <cellStyle name="40% - Accent6 8 5" xfId="2365" xr:uid="{00000000-0005-0000-0000-000035110000}"/>
    <cellStyle name="40% - Accent6 8_Pricing" xfId="5387" xr:uid="{00000000-0005-0000-0000-000036110000}"/>
    <cellStyle name="40% - Accent6 9" xfId="710" xr:uid="{00000000-0005-0000-0000-000037110000}"/>
    <cellStyle name="40% - Accent6 9 2" xfId="1337" xr:uid="{00000000-0005-0000-0000-000038110000}"/>
    <cellStyle name="40% - Accent6 9 2 2" xfId="3284" xr:uid="{00000000-0005-0000-0000-000039110000}"/>
    <cellStyle name="40% - Accent6 9 2_Pricing" xfId="5394" xr:uid="{00000000-0005-0000-0000-00003A110000}"/>
    <cellStyle name="40% - Accent6 9 3" xfId="1965" xr:uid="{00000000-0005-0000-0000-00003B110000}"/>
    <cellStyle name="40% - Accent6 9 3 2" xfId="3912" xr:uid="{00000000-0005-0000-0000-00003C110000}"/>
    <cellStyle name="40% - Accent6 9 3_Pricing" xfId="5395" xr:uid="{00000000-0005-0000-0000-00003D110000}"/>
    <cellStyle name="40% - Accent6 9 4" xfId="2657" xr:uid="{00000000-0005-0000-0000-00003E110000}"/>
    <cellStyle name="40% - Accent6 9_Pricing" xfId="5393" xr:uid="{00000000-0005-0000-0000-00003F110000}"/>
    <cellStyle name="60% - Accent1" xfId="100" builtinId="32" customBuiltin="1"/>
    <cellStyle name="60% - Accent2" xfId="104" builtinId="36" customBuiltin="1"/>
    <cellStyle name="60% - Accent3" xfId="108" builtinId="40" customBuiltin="1"/>
    <cellStyle name="60% - Accent4" xfId="112" builtinId="44" customBuiltin="1"/>
    <cellStyle name="60% - Accent5" xfId="116" builtinId="48" customBuiltin="1"/>
    <cellStyle name="60% - Accent6" xfId="120" builtinId="52" customBuiltin="1"/>
    <cellStyle name="Accent1" xfId="97" builtinId="29" customBuiltin="1"/>
    <cellStyle name="Accent2" xfId="101" builtinId="33" customBuiltin="1"/>
    <cellStyle name="Accent3" xfId="105" builtinId="37" customBuiltin="1"/>
    <cellStyle name="Accent4" xfId="109" builtinId="41" customBuiltin="1"/>
    <cellStyle name="Accent5" xfId="113" builtinId="45" customBuiltin="1"/>
    <cellStyle name="Accent6" xfId="117" builtinId="49" customBuiltin="1"/>
    <cellStyle name="Bad" xfId="87" builtinId="27" customBuiltin="1"/>
    <cellStyle name="Calculation" xfId="91" builtinId="22" customBuiltin="1"/>
    <cellStyle name="Check Cell" xfId="93" builtinId="23" customBuiltin="1"/>
    <cellStyle name="Comma 2" xfId="44" xr:uid="{00000000-0005-0000-0000-00004F110000}"/>
    <cellStyle name="Currency 2" xfId="174" xr:uid="{00000000-0005-0000-0000-000050110000}"/>
    <cellStyle name="Explanatory Text" xfId="95" builtinId="53" customBuiltin="1"/>
    <cellStyle name="Good" xfId="86" builtinId="26" customBuiltin="1"/>
    <cellStyle name="Heading 1" xfId="82" builtinId="16" customBuiltin="1"/>
    <cellStyle name="Heading 2" xfId="83" builtinId="17" customBuiltin="1"/>
    <cellStyle name="Heading 3" xfId="84" builtinId="18" customBuiltin="1"/>
    <cellStyle name="Heading 4" xfId="85" builtinId="19" customBuiltin="1"/>
    <cellStyle name="Hyperlink" xfId="1983" builtinId="8"/>
    <cellStyle name="Hyperlink 2" xfId="1985" xr:uid="{00000000-0005-0000-0000-000058110000}"/>
    <cellStyle name="Hyperlink_Vendors" xfId="3931" xr:uid="{00000000-0005-0000-0000-000059110000}"/>
    <cellStyle name="Input" xfId="89" builtinId="20" customBuiltin="1"/>
    <cellStyle name="Linked Cell" xfId="92" builtinId="24" customBuiltin="1"/>
    <cellStyle name="Neutral" xfId="88" builtinId="28" customBuiltin="1"/>
    <cellStyle name="Normal" xfId="0" builtinId="0"/>
    <cellStyle name="Normal 10" xfId="157" xr:uid="{00000000-0005-0000-0000-00005E110000}"/>
    <cellStyle name="Normal 10 2" xfId="342" xr:uid="{00000000-0005-0000-0000-00005F110000}"/>
    <cellStyle name="Normal 10 2 2" xfId="604" xr:uid="{00000000-0005-0000-0000-000060110000}"/>
    <cellStyle name="Normal 10 2 2 2" xfId="1231" xr:uid="{00000000-0005-0000-0000-000061110000}"/>
    <cellStyle name="Normal 10 2 2 2 2" xfId="3178" xr:uid="{00000000-0005-0000-0000-000062110000}"/>
    <cellStyle name="Normal 10 2 2 2_Pricing" xfId="5399" xr:uid="{00000000-0005-0000-0000-000063110000}"/>
    <cellStyle name="Normal 10 2 2 3" xfId="1859" xr:uid="{00000000-0005-0000-0000-000064110000}"/>
    <cellStyle name="Normal 10 2 2 3 2" xfId="3806" xr:uid="{00000000-0005-0000-0000-000065110000}"/>
    <cellStyle name="Normal 10 2 2 3_Pricing" xfId="5400" xr:uid="{00000000-0005-0000-0000-000066110000}"/>
    <cellStyle name="Normal 10 2 2 4" xfId="2551" xr:uid="{00000000-0005-0000-0000-000067110000}"/>
    <cellStyle name="Normal 10 2 2_Pricing" xfId="5398" xr:uid="{00000000-0005-0000-0000-000068110000}"/>
    <cellStyle name="Normal 10 2 3" xfId="917" xr:uid="{00000000-0005-0000-0000-000069110000}"/>
    <cellStyle name="Normal 10 2 3 2" xfId="2864" xr:uid="{00000000-0005-0000-0000-00006A110000}"/>
    <cellStyle name="Normal 10 2 3_Pricing" xfId="5401" xr:uid="{00000000-0005-0000-0000-00006B110000}"/>
    <cellStyle name="Normal 10 2 4" xfId="1545" xr:uid="{00000000-0005-0000-0000-00006C110000}"/>
    <cellStyle name="Normal 10 2 4 2" xfId="3492" xr:uid="{00000000-0005-0000-0000-00006D110000}"/>
    <cellStyle name="Normal 10 2 4_Pricing" xfId="5402" xr:uid="{00000000-0005-0000-0000-00006E110000}"/>
    <cellStyle name="Normal 10 2 5" xfId="2289" xr:uid="{00000000-0005-0000-0000-00006F110000}"/>
    <cellStyle name="Normal 10 2_Pricing" xfId="5397" xr:uid="{00000000-0005-0000-0000-000070110000}"/>
    <cellStyle name="Normal 10 3" xfId="421" xr:uid="{00000000-0005-0000-0000-000071110000}"/>
    <cellStyle name="Normal 10 3 2" xfId="1043" xr:uid="{00000000-0005-0000-0000-000072110000}"/>
    <cellStyle name="Normal 10 3 2 2" xfId="2990" xr:uid="{00000000-0005-0000-0000-000073110000}"/>
    <cellStyle name="Normal 10 3 2_Pricing" xfId="5404" xr:uid="{00000000-0005-0000-0000-000074110000}"/>
    <cellStyle name="Normal 10 3 3" xfId="1671" xr:uid="{00000000-0005-0000-0000-000075110000}"/>
    <cellStyle name="Normal 10 3 3 2" xfId="3618" xr:uid="{00000000-0005-0000-0000-000076110000}"/>
    <cellStyle name="Normal 10 3 3_Pricing" xfId="5405" xr:uid="{00000000-0005-0000-0000-000077110000}"/>
    <cellStyle name="Normal 10 3 4" xfId="2368" xr:uid="{00000000-0005-0000-0000-000078110000}"/>
    <cellStyle name="Normal 10 3_Pricing" xfId="5403" xr:uid="{00000000-0005-0000-0000-000079110000}"/>
    <cellStyle name="Normal 10 4" xfId="730" xr:uid="{00000000-0005-0000-0000-00007A110000}"/>
    <cellStyle name="Normal 10 4 2" xfId="2677" xr:uid="{00000000-0005-0000-0000-00007B110000}"/>
    <cellStyle name="Normal 10 4_Pricing" xfId="5406" xr:uid="{00000000-0005-0000-0000-00007C110000}"/>
    <cellStyle name="Normal 10 5" xfId="1357" xr:uid="{00000000-0005-0000-0000-00007D110000}"/>
    <cellStyle name="Normal 10 5 2" xfId="3304" xr:uid="{00000000-0005-0000-0000-00007E110000}"/>
    <cellStyle name="Normal 10 5_Pricing" xfId="5407" xr:uid="{00000000-0005-0000-0000-00007F110000}"/>
    <cellStyle name="Normal 10 6" xfId="252" xr:uid="{00000000-0005-0000-0000-000080110000}"/>
    <cellStyle name="Normal 10 6 2" xfId="2199" xr:uid="{00000000-0005-0000-0000-000081110000}"/>
    <cellStyle name="Normal 10 6_Pricing" xfId="5408" xr:uid="{00000000-0005-0000-0000-000082110000}"/>
    <cellStyle name="Normal 10 7" xfId="2106" xr:uid="{00000000-0005-0000-0000-000083110000}"/>
    <cellStyle name="Normal 10_Pricing" xfId="5396" xr:uid="{00000000-0005-0000-0000-000084110000}"/>
    <cellStyle name="Normal 11" xfId="171" xr:uid="{00000000-0005-0000-0000-000085110000}"/>
    <cellStyle name="Normal 11 2" xfId="402" xr:uid="{00000000-0005-0000-0000-000086110000}"/>
    <cellStyle name="Normal 11 2 2" xfId="698" xr:uid="{00000000-0005-0000-0000-000087110000}"/>
    <cellStyle name="Normal 11 2 2 2" xfId="1325" xr:uid="{00000000-0005-0000-0000-000088110000}"/>
    <cellStyle name="Normal 11 2 2 2 2" xfId="3272" xr:uid="{00000000-0005-0000-0000-000089110000}"/>
    <cellStyle name="Normal 11 2 2 2_Pricing" xfId="5412" xr:uid="{00000000-0005-0000-0000-00008A110000}"/>
    <cellStyle name="Normal 11 2 2 3" xfId="1953" xr:uid="{00000000-0005-0000-0000-00008B110000}"/>
    <cellStyle name="Normal 11 2 2 3 2" xfId="3900" xr:uid="{00000000-0005-0000-0000-00008C110000}"/>
    <cellStyle name="Normal 11 2 2 3_Pricing" xfId="5413" xr:uid="{00000000-0005-0000-0000-00008D110000}"/>
    <cellStyle name="Normal 11 2 2 4" xfId="2645" xr:uid="{00000000-0005-0000-0000-00008E110000}"/>
    <cellStyle name="Normal 11 2 2_Pricing" xfId="5411" xr:uid="{00000000-0005-0000-0000-00008F110000}"/>
    <cellStyle name="Normal 11 2 3" xfId="1011" xr:uid="{00000000-0005-0000-0000-000090110000}"/>
    <cellStyle name="Normal 11 2 3 2" xfId="2958" xr:uid="{00000000-0005-0000-0000-000091110000}"/>
    <cellStyle name="Normal 11 2 3_Pricing" xfId="5414" xr:uid="{00000000-0005-0000-0000-000092110000}"/>
    <cellStyle name="Normal 11 2 4" xfId="1639" xr:uid="{00000000-0005-0000-0000-000093110000}"/>
    <cellStyle name="Normal 11 2 4 2" xfId="3586" xr:uid="{00000000-0005-0000-0000-000094110000}"/>
    <cellStyle name="Normal 11 2 4_Pricing" xfId="5415" xr:uid="{00000000-0005-0000-0000-000095110000}"/>
    <cellStyle name="Normal 11 2 5" xfId="2349" xr:uid="{00000000-0005-0000-0000-000096110000}"/>
    <cellStyle name="Normal 11 2_Pricing" xfId="5410" xr:uid="{00000000-0005-0000-0000-000097110000}"/>
    <cellStyle name="Normal 11 3" xfId="555" xr:uid="{00000000-0005-0000-0000-000098110000}"/>
    <cellStyle name="Normal 11 3 2" xfId="1182" xr:uid="{00000000-0005-0000-0000-000099110000}"/>
    <cellStyle name="Normal 11 3 2 2" xfId="3129" xr:uid="{00000000-0005-0000-0000-00009A110000}"/>
    <cellStyle name="Normal 11 3 2_Pricing" xfId="5417" xr:uid="{00000000-0005-0000-0000-00009B110000}"/>
    <cellStyle name="Normal 11 3 3" xfId="1810" xr:uid="{00000000-0005-0000-0000-00009C110000}"/>
    <cellStyle name="Normal 11 3 3 2" xfId="3757" xr:uid="{00000000-0005-0000-0000-00009D110000}"/>
    <cellStyle name="Normal 11 3 3_Pricing" xfId="5418" xr:uid="{00000000-0005-0000-0000-00009E110000}"/>
    <cellStyle name="Normal 11 3 4" xfId="2502" xr:uid="{00000000-0005-0000-0000-00009F110000}"/>
    <cellStyle name="Normal 11 3_Pricing" xfId="5416" xr:uid="{00000000-0005-0000-0000-0000A0110000}"/>
    <cellStyle name="Normal 11 4" xfId="868" xr:uid="{00000000-0005-0000-0000-0000A1110000}"/>
    <cellStyle name="Normal 11 4 2" xfId="2815" xr:uid="{00000000-0005-0000-0000-0000A2110000}"/>
    <cellStyle name="Normal 11 4_Pricing" xfId="5419" xr:uid="{00000000-0005-0000-0000-0000A3110000}"/>
    <cellStyle name="Normal 11 5" xfId="1496" xr:uid="{00000000-0005-0000-0000-0000A4110000}"/>
    <cellStyle name="Normal 11 5 2" xfId="3443" xr:uid="{00000000-0005-0000-0000-0000A5110000}"/>
    <cellStyle name="Normal 11 5_Pricing" xfId="5420" xr:uid="{00000000-0005-0000-0000-0000A6110000}"/>
    <cellStyle name="Normal 11 6" xfId="323" xr:uid="{00000000-0005-0000-0000-0000A7110000}"/>
    <cellStyle name="Normal 11 6 2" xfId="2270" xr:uid="{00000000-0005-0000-0000-0000A8110000}"/>
    <cellStyle name="Normal 11 6_Pricing" xfId="5421" xr:uid="{00000000-0005-0000-0000-0000A9110000}"/>
    <cellStyle name="Normal 11 7" xfId="2120" xr:uid="{00000000-0005-0000-0000-0000AA110000}"/>
    <cellStyle name="Normal 11_Pricing" xfId="5409" xr:uid="{00000000-0005-0000-0000-0000AB110000}"/>
    <cellStyle name="Normal 12" xfId="253" xr:uid="{00000000-0005-0000-0000-0000AC110000}"/>
    <cellStyle name="Normal 12 2" xfId="422" xr:uid="{00000000-0005-0000-0000-0000AD110000}"/>
    <cellStyle name="Normal 12 2 2" xfId="1044" xr:uid="{00000000-0005-0000-0000-0000AE110000}"/>
    <cellStyle name="Normal 12 2 2 2" xfId="2991" xr:uid="{00000000-0005-0000-0000-0000AF110000}"/>
    <cellStyle name="Normal 12 2 2_Pricing" xfId="5424" xr:uid="{00000000-0005-0000-0000-0000B0110000}"/>
    <cellStyle name="Normal 12 2 3" xfId="1672" xr:uid="{00000000-0005-0000-0000-0000B1110000}"/>
    <cellStyle name="Normal 12 2 3 2" xfId="3619" xr:uid="{00000000-0005-0000-0000-0000B2110000}"/>
    <cellStyle name="Normal 12 2 3_Pricing" xfId="5425" xr:uid="{00000000-0005-0000-0000-0000B3110000}"/>
    <cellStyle name="Normal 12 2 4" xfId="2369" xr:uid="{00000000-0005-0000-0000-0000B4110000}"/>
    <cellStyle name="Normal 12 2_Pricing" xfId="5423" xr:uid="{00000000-0005-0000-0000-0000B5110000}"/>
    <cellStyle name="Normal 12 3" xfId="731" xr:uid="{00000000-0005-0000-0000-0000B6110000}"/>
    <cellStyle name="Normal 12 3 2" xfId="2678" xr:uid="{00000000-0005-0000-0000-0000B7110000}"/>
    <cellStyle name="Normal 12 3_Pricing" xfId="5426" xr:uid="{00000000-0005-0000-0000-0000B8110000}"/>
    <cellStyle name="Normal 12 4" xfId="1358" xr:uid="{00000000-0005-0000-0000-0000B9110000}"/>
    <cellStyle name="Normal 12 4 2" xfId="3305" xr:uid="{00000000-0005-0000-0000-0000BA110000}"/>
    <cellStyle name="Normal 12 4_Pricing" xfId="5427" xr:uid="{00000000-0005-0000-0000-0000BB110000}"/>
    <cellStyle name="Normal 12 5" xfId="2200" xr:uid="{00000000-0005-0000-0000-0000BC110000}"/>
    <cellStyle name="Normal 12_Pricing" xfId="5422" xr:uid="{00000000-0005-0000-0000-0000BD110000}"/>
    <cellStyle name="Normal 13" xfId="403" xr:uid="{00000000-0005-0000-0000-0000BE110000}"/>
    <cellStyle name="Normal 13 2" xfId="711" xr:uid="{00000000-0005-0000-0000-0000BF110000}"/>
    <cellStyle name="Normal 13 2 2" xfId="1338" xr:uid="{00000000-0005-0000-0000-0000C0110000}"/>
    <cellStyle name="Normal 13 2 2 2" xfId="3285" xr:uid="{00000000-0005-0000-0000-0000C1110000}"/>
    <cellStyle name="Normal 13 2 2_Pricing" xfId="5430" xr:uid="{00000000-0005-0000-0000-0000C2110000}"/>
    <cellStyle name="Normal 13 2 3" xfId="1966" xr:uid="{00000000-0005-0000-0000-0000C3110000}"/>
    <cellStyle name="Normal 13 2 3 2" xfId="3913" xr:uid="{00000000-0005-0000-0000-0000C4110000}"/>
    <cellStyle name="Normal 13 2 3_Pricing" xfId="5431" xr:uid="{00000000-0005-0000-0000-0000C5110000}"/>
    <cellStyle name="Normal 13 2 4" xfId="2658" xr:uid="{00000000-0005-0000-0000-0000C6110000}"/>
    <cellStyle name="Normal 13 2_Pricing" xfId="5429" xr:uid="{00000000-0005-0000-0000-0000C7110000}"/>
    <cellStyle name="Normal 13 3" xfId="1024" xr:uid="{00000000-0005-0000-0000-0000C8110000}"/>
    <cellStyle name="Normal 13 3 2" xfId="2971" xr:uid="{00000000-0005-0000-0000-0000C9110000}"/>
    <cellStyle name="Normal 13 3_Pricing" xfId="5432" xr:uid="{00000000-0005-0000-0000-0000CA110000}"/>
    <cellStyle name="Normal 13 4" xfId="1652" xr:uid="{00000000-0005-0000-0000-0000CB110000}"/>
    <cellStyle name="Normal 13 4 2" xfId="3599" xr:uid="{00000000-0005-0000-0000-0000CC110000}"/>
    <cellStyle name="Normal 13 4_Pricing" xfId="5433" xr:uid="{00000000-0005-0000-0000-0000CD110000}"/>
    <cellStyle name="Normal 13 5" xfId="2350" xr:uid="{00000000-0005-0000-0000-0000CE110000}"/>
    <cellStyle name="Normal 13_Pricing" xfId="5428" xr:uid="{00000000-0005-0000-0000-0000CF110000}"/>
    <cellStyle name="Normal 14" xfId="405" xr:uid="{00000000-0005-0000-0000-0000D0110000}"/>
    <cellStyle name="Normal 14 2" xfId="713" xr:uid="{00000000-0005-0000-0000-0000D1110000}"/>
    <cellStyle name="Normal 14 2 2" xfId="1340" xr:uid="{00000000-0005-0000-0000-0000D2110000}"/>
    <cellStyle name="Normal 14 2 2 2" xfId="3287" xr:uid="{00000000-0005-0000-0000-0000D3110000}"/>
    <cellStyle name="Normal 14 2 2_Pricing" xfId="5436" xr:uid="{00000000-0005-0000-0000-0000D4110000}"/>
    <cellStyle name="Normal 14 2 3" xfId="1968" xr:uid="{00000000-0005-0000-0000-0000D5110000}"/>
    <cellStyle name="Normal 14 2 3 2" xfId="3915" xr:uid="{00000000-0005-0000-0000-0000D6110000}"/>
    <cellStyle name="Normal 14 2 3_Pricing" xfId="5437" xr:uid="{00000000-0005-0000-0000-0000D7110000}"/>
    <cellStyle name="Normal 14 2 4" xfId="2660" xr:uid="{00000000-0005-0000-0000-0000D8110000}"/>
    <cellStyle name="Normal 14 2_Pricing" xfId="5435" xr:uid="{00000000-0005-0000-0000-0000D9110000}"/>
    <cellStyle name="Normal 14 3" xfId="1026" xr:uid="{00000000-0005-0000-0000-0000DA110000}"/>
    <cellStyle name="Normal 14 3 2" xfId="2973" xr:uid="{00000000-0005-0000-0000-0000DB110000}"/>
    <cellStyle name="Normal 14 3_Pricing" xfId="5438" xr:uid="{00000000-0005-0000-0000-0000DC110000}"/>
    <cellStyle name="Normal 14 4" xfId="1654" xr:uid="{00000000-0005-0000-0000-0000DD110000}"/>
    <cellStyle name="Normal 14 4 2" xfId="3601" xr:uid="{00000000-0005-0000-0000-0000DE110000}"/>
    <cellStyle name="Normal 14 4_Pricing" xfId="5439" xr:uid="{00000000-0005-0000-0000-0000DF110000}"/>
    <cellStyle name="Normal 14 5" xfId="2352" xr:uid="{00000000-0005-0000-0000-0000E0110000}"/>
    <cellStyle name="Normal 14_Pricing" xfId="5434" xr:uid="{00000000-0005-0000-0000-0000E1110000}"/>
    <cellStyle name="Normal 15" xfId="5705" xr:uid="{92A04655-1746-4934-9077-9DF9C4DAE5A4}"/>
    <cellStyle name="Normal 2" xfId="29" xr:uid="{00000000-0005-0000-0000-0000E2110000}"/>
    <cellStyle name="Normal 3" xfId="30" xr:uid="{00000000-0005-0000-0000-0000E3110000}"/>
    <cellStyle name="Normal 3 10" xfId="2014" xr:uid="{00000000-0005-0000-0000-0000E4110000}"/>
    <cellStyle name="Normal 3 2" xfId="31" xr:uid="{00000000-0005-0000-0000-0000E5110000}"/>
    <cellStyle name="Normal 3 3" xfId="32" xr:uid="{00000000-0005-0000-0000-0000E6110000}"/>
    <cellStyle name="Normal 3 3 2" xfId="2" xr:uid="{00000000-0005-0000-0000-0000E7110000}"/>
    <cellStyle name="Normal 3 3 2 2" xfId="46" xr:uid="{00000000-0005-0000-0000-0000E8110000}"/>
    <cellStyle name="Normal 3 3 2 2 2" xfId="231" xr:uid="{00000000-0005-0000-0000-0000E9110000}"/>
    <cellStyle name="Normal 3 3 2 2 2 2" xfId="683" xr:uid="{00000000-0005-0000-0000-0000EA110000}"/>
    <cellStyle name="Normal 3 3 2 2 2 2 2" xfId="1310" xr:uid="{00000000-0005-0000-0000-0000EB110000}"/>
    <cellStyle name="Normal 3 3 2 2 2 2 2 2" xfId="3257" xr:uid="{00000000-0005-0000-0000-0000EC110000}"/>
    <cellStyle name="Normal 3 3 2 2 2 2 2_Pricing" xfId="5446" xr:uid="{00000000-0005-0000-0000-0000ED110000}"/>
    <cellStyle name="Normal 3 3 2 2 2 2 3" xfId="1938" xr:uid="{00000000-0005-0000-0000-0000EE110000}"/>
    <cellStyle name="Normal 3 3 2 2 2 2 3 2" xfId="3885" xr:uid="{00000000-0005-0000-0000-0000EF110000}"/>
    <cellStyle name="Normal 3 3 2 2 2 2 3_Pricing" xfId="5447" xr:uid="{00000000-0005-0000-0000-0000F0110000}"/>
    <cellStyle name="Normal 3 3 2 2 2 2 4" xfId="2630" xr:uid="{00000000-0005-0000-0000-0000F1110000}"/>
    <cellStyle name="Normal 3 3 2 2 2 2_Pricing" xfId="5445" xr:uid="{00000000-0005-0000-0000-0000F2110000}"/>
    <cellStyle name="Normal 3 3 2 2 2 3" xfId="996" xr:uid="{00000000-0005-0000-0000-0000F3110000}"/>
    <cellStyle name="Normal 3 3 2 2 2 3 2" xfId="2943" xr:uid="{00000000-0005-0000-0000-0000F4110000}"/>
    <cellStyle name="Normal 3 3 2 2 2 3_Pricing" xfId="5448" xr:uid="{00000000-0005-0000-0000-0000F5110000}"/>
    <cellStyle name="Normal 3 3 2 2 2 4" xfId="1624" xr:uid="{00000000-0005-0000-0000-0000F6110000}"/>
    <cellStyle name="Normal 3 3 2 2 2 4 2" xfId="3571" xr:uid="{00000000-0005-0000-0000-0000F7110000}"/>
    <cellStyle name="Normal 3 3 2 2 2 4_Pricing" xfId="5449" xr:uid="{00000000-0005-0000-0000-0000F8110000}"/>
    <cellStyle name="Normal 3 3 2 2 2 5" xfId="2178" xr:uid="{00000000-0005-0000-0000-0000F9110000}"/>
    <cellStyle name="Normal 3 3 2 2 2_Pricing" xfId="5444" xr:uid="{00000000-0005-0000-0000-0000FA110000}"/>
    <cellStyle name="Normal 3 3 2 2 3" xfId="540" xr:uid="{00000000-0005-0000-0000-0000FB110000}"/>
    <cellStyle name="Normal 3 3 2 2 3 2" xfId="1167" xr:uid="{00000000-0005-0000-0000-0000FC110000}"/>
    <cellStyle name="Normal 3 3 2 2 3 2 2" xfId="3114" xr:uid="{00000000-0005-0000-0000-0000FD110000}"/>
    <cellStyle name="Normal 3 3 2 2 3 2_Pricing" xfId="5451" xr:uid="{00000000-0005-0000-0000-0000FE110000}"/>
    <cellStyle name="Normal 3 3 2 2 3 3" xfId="1795" xr:uid="{00000000-0005-0000-0000-0000FF110000}"/>
    <cellStyle name="Normal 3 3 2 2 3 3 2" xfId="3742" xr:uid="{00000000-0005-0000-0000-000000120000}"/>
    <cellStyle name="Normal 3 3 2 2 3 3_Pricing" xfId="5452" xr:uid="{00000000-0005-0000-0000-000001120000}"/>
    <cellStyle name="Normal 3 3 2 2 3 4" xfId="2487" xr:uid="{00000000-0005-0000-0000-000002120000}"/>
    <cellStyle name="Normal 3 3 2 2 3_Pricing" xfId="5450" xr:uid="{00000000-0005-0000-0000-000003120000}"/>
    <cellStyle name="Normal 3 3 2 2 4" xfId="853" xr:uid="{00000000-0005-0000-0000-000004120000}"/>
    <cellStyle name="Normal 3 3 2 2 4 2" xfId="2800" xr:uid="{00000000-0005-0000-0000-000005120000}"/>
    <cellStyle name="Normal 3 3 2 2 4_Pricing" xfId="5453" xr:uid="{00000000-0005-0000-0000-000006120000}"/>
    <cellStyle name="Normal 3 3 2 2 5" xfId="1481" xr:uid="{00000000-0005-0000-0000-000007120000}"/>
    <cellStyle name="Normal 3 3 2 2 5 2" xfId="3428" xr:uid="{00000000-0005-0000-0000-000008120000}"/>
    <cellStyle name="Normal 3 3 2 2 5_Pricing" xfId="5454" xr:uid="{00000000-0005-0000-0000-000009120000}"/>
    <cellStyle name="Normal 3 3 2 2 6" xfId="2023" xr:uid="{00000000-0005-0000-0000-00000A120000}"/>
    <cellStyle name="Normal 3 3 2 2_Pricing" xfId="5443" xr:uid="{00000000-0005-0000-0000-00000B120000}"/>
    <cellStyle name="Normal 3 3 2 3" xfId="140" xr:uid="{00000000-0005-0000-0000-00000C120000}"/>
    <cellStyle name="Normal 3 3 2 3 2" xfId="394" xr:uid="{00000000-0005-0000-0000-00000D120000}"/>
    <cellStyle name="Normal 3 3 2 3 2 2" xfId="682" xr:uid="{00000000-0005-0000-0000-00000E120000}"/>
    <cellStyle name="Normal 3 3 2 3 2 2 2" xfId="1309" xr:uid="{00000000-0005-0000-0000-00000F120000}"/>
    <cellStyle name="Normal 3 3 2 3 2 2 2 2" xfId="3256" xr:uid="{00000000-0005-0000-0000-000010120000}"/>
    <cellStyle name="Normal 3 3 2 3 2 2 2_Pricing" xfId="5458" xr:uid="{00000000-0005-0000-0000-000011120000}"/>
    <cellStyle name="Normal 3 3 2 3 2 2 3" xfId="1937" xr:uid="{00000000-0005-0000-0000-000012120000}"/>
    <cellStyle name="Normal 3 3 2 3 2 2 3 2" xfId="3884" xr:uid="{00000000-0005-0000-0000-000013120000}"/>
    <cellStyle name="Normal 3 3 2 3 2 2 3_Pricing" xfId="5459" xr:uid="{00000000-0005-0000-0000-000014120000}"/>
    <cellStyle name="Normal 3 3 2 3 2 2 4" xfId="2629" xr:uid="{00000000-0005-0000-0000-000015120000}"/>
    <cellStyle name="Normal 3 3 2 3 2 2_Pricing" xfId="5457" xr:uid="{00000000-0005-0000-0000-000016120000}"/>
    <cellStyle name="Normal 3 3 2 3 2 3" xfId="995" xr:uid="{00000000-0005-0000-0000-000017120000}"/>
    <cellStyle name="Normal 3 3 2 3 2 3 2" xfId="2942" xr:uid="{00000000-0005-0000-0000-000018120000}"/>
    <cellStyle name="Normal 3 3 2 3 2 3_Pricing" xfId="5460" xr:uid="{00000000-0005-0000-0000-000019120000}"/>
    <cellStyle name="Normal 3 3 2 3 2 4" xfId="1623" xr:uid="{00000000-0005-0000-0000-00001A120000}"/>
    <cellStyle name="Normal 3 3 2 3 2 4 2" xfId="3570" xr:uid="{00000000-0005-0000-0000-00001B120000}"/>
    <cellStyle name="Normal 3 3 2 3 2 4_Pricing" xfId="5461" xr:uid="{00000000-0005-0000-0000-00001C120000}"/>
    <cellStyle name="Normal 3 3 2 3 2 5" xfId="2341" xr:uid="{00000000-0005-0000-0000-00001D120000}"/>
    <cellStyle name="Normal 3 3 2 3 2_Pricing" xfId="5456" xr:uid="{00000000-0005-0000-0000-00001E120000}"/>
    <cellStyle name="Normal 3 3 2 3 3" xfId="539" xr:uid="{00000000-0005-0000-0000-00001F120000}"/>
    <cellStyle name="Normal 3 3 2 3 3 2" xfId="1166" xr:uid="{00000000-0005-0000-0000-000020120000}"/>
    <cellStyle name="Normal 3 3 2 3 3 2 2" xfId="3113" xr:uid="{00000000-0005-0000-0000-000021120000}"/>
    <cellStyle name="Normal 3 3 2 3 3 2_Pricing" xfId="5463" xr:uid="{00000000-0005-0000-0000-000022120000}"/>
    <cellStyle name="Normal 3 3 2 3 3 3" xfId="1794" xr:uid="{00000000-0005-0000-0000-000023120000}"/>
    <cellStyle name="Normal 3 3 2 3 3 3 2" xfId="3741" xr:uid="{00000000-0005-0000-0000-000024120000}"/>
    <cellStyle name="Normal 3 3 2 3 3 3_Pricing" xfId="5464" xr:uid="{00000000-0005-0000-0000-000025120000}"/>
    <cellStyle name="Normal 3 3 2 3 3 4" xfId="2486" xr:uid="{00000000-0005-0000-0000-000026120000}"/>
    <cellStyle name="Normal 3 3 2 3 3_Pricing" xfId="5462" xr:uid="{00000000-0005-0000-0000-000027120000}"/>
    <cellStyle name="Normal 3 3 2 3 4" xfId="852" xr:uid="{00000000-0005-0000-0000-000028120000}"/>
    <cellStyle name="Normal 3 3 2 3 4 2" xfId="2799" xr:uid="{00000000-0005-0000-0000-000029120000}"/>
    <cellStyle name="Normal 3 3 2 3 4_Pricing" xfId="5465" xr:uid="{00000000-0005-0000-0000-00002A120000}"/>
    <cellStyle name="Normal 3 3 2 3 5" xfId="1480" xr:uid="{00000000-0005-0000-0000-00002B120000}"/>
    <cellStyle name="Normal 3 3 2 3 5 2" xfId="3427" xr:uid="{00000000-0005-0000-0000-00002C120000}"/>
    <cellStyle name="Normal 3 3 2 3 5_Pricing" xfId="5466" xr:uid="{00000000-0005-0000-0000-00002D120000}"/>
    <cellStyle name="Normal 3 3 2 3 6" xfId="315" xr:uid="{00000000-0005-0000-0000-00002E120000}"/>
    <cellStyle name="Normal 3 3 2 3 6 2" xfId="2262" xr:uid="{00000000-0005-0000-0000-00002F120000}"/>
    <cellStyle name="Normal 3 3 2 3 6_Pricing" xfId="5467" xr:uid="{00000000-0005-0000-0000-000030120000}"/>
    <cellStyle name="Normal 3 3 2 3 7" xfId="2089" xr:uid="{00000000-0005-0000-0000-000031120000}"/>
    <cellStyle name="Normal 3 3 2 3_Pricing" xfId="5455" xr:uid="{00000000-0005-0000-0000-000032120000}"/>
    <cellStyle name="Normal 3 3 2 4" xfId="176" xr:uid="{00000000-0005-0000-0000-000033120000}"/>
    <cellStyle name="Normal 3 3 2 4 2" xfId="587" xr:uid="{00000000-0005-0000-0000-000034120000}"/>
    <cellStyle name="Normal 3 3 2 4 2 2" xfId="1214" xr:uid="{00000000-0005-0000-0000-000035120000}"/>
    <cellStyle name="Normal 3 3 2 4 2 2 2" xfId="3161" xr:uid="{00000000-0005-0000-0000-000036120000}"/>
    <cellStyle name="Normal 3 3 2 4 2 2_Pricing" xfId="5470" xr:uid="{00000000-0005-0000-0000-000037120000}"/>
    <cellStyle name="Normal 3 3 2 4 2 3" xfId="1842" xr:uid="{00000000-0005-0000-0000-000038120000}"/>
    <cellStyle name="Normal 3 3 2 4 2 3 2" xfId="3789" xr:uid="{00000000-0005-0000-0000-000039120000}"/>
    <cellStyle name="Normal 3 3 2 4 2 3_Pricing" xfId="5471" xr:uid="{00000000-0005-0000-0000-00003A120000}"/>
    <cellStyle name="Normal 3 3 2 4 2 4" xfId="2534" xr:uid="{00000000-0005-0000-0000-00003B120000}"/>
    <cellStyle name="Normal 3 3 2 4 2_Pricing" xfId="5469" xr:uid="{00000000-0005-0000-0000-00003C120000}"/>
    <cellStyle name="Normal 3 3 2 4 3" xfId="900" xr:uid="{00000000-0005-0000-0000-00003D120000}"/>
    <cellStyle name="Normal 3 3 2 4 3 2" xfId="2847" xr:uid="{00000000-0005-0000-0000-00003E120000}"/>
    <cellStyle name="Normal 3 3 2 4 3_Pricing" xfId="5472" xr:uid="{00000000-0005-0000-0000-00003F120000}"/>
    <cellStyle name="Normal 3 3 2 4 4" xfId="1528" xr:uid="{00000000-0005-0000-0000-000040120000}"/>
    <cellStyle name="Normal 3 3 2 4 4 2" xfId="3475" xr:uid="{00000000-0005-0000-0000-000041120000}"/>
    <cellStyle name="Normal 3 3 2 4 4_Pricing" xfId="5473" xr:uid="{00000000-0005-0000-0000-000042120000}"/>
    <cellStyle name="Normal 3 3 2 4 5" xfId="341" xr:uid="{00000000-0005-0000-0000-000043120000}"/>
    <cellStyle name="Normal 3 3 2 4 5 2" xfId="2288" xr:uid="{00000000-0005-0000-0000-000044120000}"/>
    <cellStyle name="Normal 3 3 2 4 5_Pricing" xfId="5474" xr:uid="{00000000-0005-0000-0000-000045120000}"/>
    <cellStyle name="Normal 3 3 2 4 6" xfId="2124" xr:uid="{00000000-0005-0000-0000-000046120000}"/>
    <cellStyle name="Normal 3 3 2 4_Pricing" xfId="5468" xr:uid="{00000000-0005-0000-0000-000047120000}"/>
    <cellStyle name="Normal 3 3 2 5" xfId="230" xr:uid="{00000000-0005-0000-0000-000048120000}"/>
    <cellStyle name="Normal 3 3 2 5 2" xfId="1040" xr:uid="{00000000-0005-0000-0000-000049120000}"/>
    <cellStyle name="Normal 3 3 2 5 2 2" xfId="2987" xr:uid="{00000000-0005-0000-0000-00004A120000}"/>
    <cellStyle name="Normal 3 3 2 5 2_Pricing" xfId="5476" xr:uid="{00000000-0005-0000-0000-00004B120000}"/>
    <cellStyle name="Normal 3 3 2 5 3" xfId="1668" xr:uid="{00000000-0005-0000-0000-00004C120000}"/>
    <cellStyle name="Normal 3 3 2 5 3 2" xfId="3615" xr:uid="{00000000-0005-0000-0000-00004D120000}"/>
    <cellStyle name="Normal 3 3 2 5 3_Pricing" xfId="5477" xr:uid="{00000000-0005-0000-0000-00004E120000}"/>
    <cellStyle name="Normal 3 3 2 5 4" xfId="2177" xr:uid="{00000000-0005-0000-0000-00004F120000}"/>
    <cellStyle name="Normal 3 3 2 5_Pricing" xfId="5475" xr:uid="{00000000-0005-0000-0000-000050120000}"/>
    <cellStyle name="Normal 3 3 2 6" xfId="727" xr:uid="{00000000-0005-0000-0000-000051120000}"/>
    <cellStyle name="Normal 3 3 2 6 2" xfId="2674" xr:uid="{00000000-0005-0000-0000-000052120000}"/>
    <cellStyle name="Normal 3 3 2 6_Pricing" xfId="5478" xr:uid="{00000000-0005-0000-0000-000053120000}"/>
    <cellStyle name="Normal 3 3 2 7" xfId="1354" xr:uid="{00000000-0005-0000-0000-000054120000}"/>
    <cellStyle name="Normal 3 3 2 7 2" xfId="3301" xr:uid="{00000000-0005-0000-0000-000055120000}"/>
    <cellStyle name="Normal 3 3 2 7_Pricing" xfId="5479" xr:uid="{00000000-0005-0000-0000-000056120000}"/>
    <cellStyle name="Normal 3 3 2 8" xfId="1987" xr:uid="{00000000-0005-0000-0000-000057120000}"/>
    <cellStyle name="Normal 3 3 2_Pricing" xfId="5442" xr:uid="{00000000-0005-0000-0000-000058120000}"/>
    <cellStyle name="Normal 3 3 3" xfId="74" xr:uid="{00000000-0005-0000-0000-000059120000}"/>
    <cellStyle name="Normal 3 3 3 2" xfId="179" xr:uid="{00000000-0005-0000-0000-00005A120000}"/>
    <cellStyle name="Normal 3 3 3 2 2" xfId="623" xr:uid="{00000000-0005-0000-0000-00005B120000}"/>
    <cellStyle name="Normal 3 3 3 2 2 2" xfId="1250" xr:uid="{00000000-0005-0000-0000-00005C120000}"/>
    <cellStyle name="Normal 3 3 3 2 2 2 2" xfId="3197" xr:uid="{00000000-0005-0000-0000-00005D120000}"/>
    <cellStyle name="Normal 3 3 3 2 2 2_Pricing" xfId="5483" xr:uid="{00000000-0005-0000-0000-00005E120000}"/>
    <cellStyle name="Normal 3 3 3 2 2 3" xfId="1878" xr:uid="{00000000-0005-0000-0000-00005F120000}"/>
    <cellStyle name="Normal 3 3 3 2 2 3 2" xfId="3825" xr:uid="{00000000-0005-0000-0000-000060120000}"/>
    <cellStyle name="Normal 3 3 3 2 2 3_Pricing" xfId="5484" xr:uid="{00000000-0005-0000-0000-000061120000}"/>
    <cellStyle name="Normal 3 3 3 2 2 4" xfId="2570" xr:uid="{00000000-0005-0000-0000-000062120000}"/>
    <cellStyle name="Normal 3 3 3 2 2_Pricing" xfId="5482" xr:uid="{00000000-0005-0000-0000-000063120000}"/>
    <cellStyle name="Normal 3 3 3 2 3" xfId="936" xr:uid="{00000000-0005-0000-0000-000064120000}"/>
    <cellStyle name="Normal 3 3 3 2 3 2" xfId="2883" xr:uid="{00000000-0005-0000-0000-000065120000}"/>
    <cellStyle name="Normal 3 3 3 2 3_Pricing" xfId="5485" xr:uid="{00000000-0005-0000-0000-000066120000}"/>
    <cellStyle name="Normal 3 3 3 2 4" xfId="1564" xr:uid="{00000000-0005-0000-0000-000067120000}"/>
    <cellStyle name="Normal 3 3 3 2 4 2" xfId="3511" xr:uid="{00000000-0005-0000-0000-000068120000}"/>
    <cellStyle name="Normal 3 3 3 2 4_Pricing" xfId="5486" xr:uid="{00000000-0005-0000-0000-000069120000}"/>
    <cellStyle name="Normal 3 3 3 2 5" xfId="359" xr:uid="{00000000-0005-0000-0000-00006A120000}"/>
    <cellStyle name="Normal 3 3 3 2 5 2" xfId="2306" xr:uid="{00000000-0005-0000-0000-00006B120000}"/>
    <cellStyle name="Normal 3 3 3 2 5_Pricing" xfId="5487" xr:uid="{00000000-0005-0000-0000-00006C120000}"/>
    <cellStyle name="Normal 3 3 3 2 6" xfId="2126" xr:uid="{00000000-0005-0000-0000-00006D120000}"/>
    <cellStyle name="Normal 3 3 3 2_Pricing" xfId="5481" xr:uid="{00000000-0005-0000-0000-00006E120000}"/>
    <cellStyle name="Normal 3 3 3 3" xfId="232" xr:uid="{00000000-0005-0000-0000-00006F120000}"/>
    <cellStyle name="Normal 3 3 3 3 2" xfId="1107" xr:uid="{00000000-0005-0000-0000-000070120000}"/>
    <cellStyle name="Normal 3 3 3 3 2 2" xfId="3054" xr:uid="{00000000-0005-0000-0000-000071120000}"/>
    <cellStyle name="Normal 3 3 3 3 2_Pricing" xfId="5489" xr:uid="{00000000-0005-0000-0000-000072120000}"/>
    <cellStyle name="Normal 3 3 3 3 3" xfId="1735" xr:uid="{00000000-0005-0000-0000-000073120000}"/>
    <cellStyle name="Normal 3 3 3 3 3 2" xfId="3682" xr:uid="{00000000-0005-0000-0000-000074120000}"/>
    <cellStyle name="Normal 3 3 3 3 3_Pricing" xfId="5490" xr:uid="{00000000-0005-0000-0000-000075120000}"/>
    <cellStyle name="Normal 3 3 3 3 4" xfId="2179" xr:uid="{00000000-0005-0000-0000-000076120000}"/>
    <cellStyle name="Normal 3 3 3 3_Pricing" xfId="5488" xr:uid="{00000000-0005-0000-0000-000077120000}"/>
    <cellStyle name="Normal 3 3 3 4" xfId="793" xr:uid="{00000000-0005-0000-0000-000078120000}"/>
    <cellStyle name="Normal 3 3 3 4 2" xfId="2740" xr:uid="{00000000-0005-0000-0000-000079120000}"/>
    <cellStyle name="Normal 3 3 3 4_Pricing" xfId="5491" xr:uid="{00000000-0005-0000-0000-00007A120000}"/>
    <cellStyle name="Normal 3 3 3 5" xfId="1421" xr:uid="{00000000-0005-0000-0000-00007B120000}"/>
    <cellStyle name="Normal 3 3 3 5 2" xfId="3368" xr:uid="{00000000-0005-0000-0000-00007C120000}"/>
    <cellStyle name="Normal 3 3 3 5_Pricing" xfId="5492" xr:uid="{00000000-0005-0000-0000-00007D120000}"/>
    <cellStyle name="Normal 3 3 3 6" xfId="2051" xr:uid="{00000000-0005-0000-0000-00007E120000}"/>
    <cellStyle name="Normal 3 3 3_Pricing" xfId="5480" xr:uid="{00000000-0005-0000-0000-00007F120000}"/>
    <cellStyle name="Normal 3 3 4" xfId="122" xr:uid="{00000000-0005-0000-0000-000080120000}"/>
    <cellStyle name="Normal 3 3 4 2" xfId="569" xr:uid="{00000000-0005-0000-0000-000081120000}"/>
    <cellStyle name="Normal 3 3 4 2 2" xfId="1196" xr:uid="{00000000-0005-0000-0000-000082120000}"/>
    <cellStyle name="Normal 3 3 4 2 2 2" xfId="3143" xr:uid="{00000000-0005-0000-0000-000083120000}"/>
    <cellStyle name="Normal 3 3 4 2 2_Pricing" xfId="5495" xr:uid="{00000000-0005-0000-0000-000084120000}"/>
    <cellStyle name="Normal 3 3 4 2 3" xfId="1824" xr:uid="{00000000-0005-0000-0000-000085120000}"/>
    <cellStyle name="Normal 3 3 4 2 3 2" xfId="3771" xr:uid="{00000000-0005-0000-0000-000086120000}"/>
    <cellStyle name="Normal 3 3 4 2 3_Pricing" xfId="5496" xr:uid="{00000000-0005-0000-0000-000087120000}"/>
    <cellStyle name="Normal 3 3 4 2 4" xfId="2516" xr:uid="{00000000-0005-0000-0000-000088120000}"/>
    <cellStyle name="Normal 3 3 4 2_Pricing" xfId="5494" xr:uid="{00000000-0005-0000-0000-000089120000}"/>
    <cellStyle name="Normal 3 3 4 3" xfId="882" xr:uid="{00000000-0005-0000-0000-00008A120000}"/>
    <cellStyle name="Normal 3 3 4 3 2" xfId="2829" xr:uid="{00000000-0005-0000-0000-00008B120000}"/>
    <cellStyle name="Normal 3 3 4 3_Pricing" xfId="5497" xr:uid="{00000000-0005-0000-0000-00008C120000}"/>
    <cellStyle name="Normal 3 3 4 4" xfId="1510" xr:uid="{00000000-0005-0000-0000-00008D120000}"/>
    <cellStyle name="Normal 3 3 4 4 2" xfId="3457" xr:uid="{00000000-0005-0000-0000-00008E120000}"/>
    <cellStyle name="Normal 3 3 4 4_Pricing" xfId="5498" xr:uid="{00000000-0005-0000-0000-00008F120000}"/>
    <cellStyle name="Normal 3 3 4 5" xfId="337" xr:uid="{00000000-0005-0000-0000-000090120000}"/>
    <cellStyle name="Normal 3 3 4 5 2" xfId="2284" xr:uid="{00000000-0005-0000-0000-000091120000}"/>
    <cellStyle name="Normal 3 3 4 5_Pricing" xfId="5499" xr:uid="{00000000-0005-0000-0000-000092120000}"/>
    <cellStyle name="Normal 3 3 4 6" xfId="2071" xr:uid="{00000000-0005-0000-0000-000093120000}"/>
    <cellStyle name="Normal 3 3 4_Pricing" xfId="5493" xr:uid="{00000000-0005-0000-0000-000094120000}"/>
    <cellStyle name="Normal 3 3 5" xfId="173" xr:uid="{00000000-0005-0000-0000-000095120000}"/>
    <cellStyle name="Normal 3 3 5 2" xfId="1057" xr:uid="{00000000-0005-0000-0000-000096120000}"/>
    <cellStyle name="Normal 3 3 5 2 2" xfId="3004" xr:uid="{00000000-0005-0000-0000-000097120000}"/>
    <cellStyle name="Normal 3 3 5 2_Pricing" xfId="5501" xr:uid="{00000000-0005-0000-0000-000098120000}"/>
    <cellStyle name="Normal 3 3 5 3" xfId="1685" xr:uid="{00000000-0005-0000-0000-000099120000}"/>
    <cellStyle name="Normal 3 3 5 3 2" xfId="3632" xr:uid="{00000000-0005-0000-0000-00009A120000}"/>
    <cellStyle name="Normal 3 3 5 3_Pricing" xfId="5502" xr:uid="{00000000-0005-0000-0000-00009B120000}"/>
    <cellStyle name="Normal 3 3 5 4" xfId="435" xr:uid="{00000000-0005-0000-0000-00009C120000}"/>
    <cellStyle name="Normal 3 3 5 4 2" xfId="2382" xr:uid="{00000000-0005-0000-0000-00009D120000}"/>
    <cellStyle name="Normal 3 3 5 4_Pricing" xfId="5503" xr:uid="{00000000-0005-0000-0000-00009E120000}"/>
    <cellStyle name="Normal 3 3 5 5" xfId="2122" xr:uid="{00000000-0005-0000-0000-00009F120000}"/>
    <cellStyle name="Normal 3 3 5_Pricing" xfId="5500" xr:uid="{00000000-0005-0000-0000-0000A0120000}"/>
    <cellStyle name="Normal 3 3 6" xfId="229" xr:uid="{00000000-0005-0000-0000-0000A1120000}"/>
    <cellStyle name="Normal 3 3 6 2" xfId="2176" xr:uid="{00000000-0005-0000-0000-0000A2120000}"/>
    <cellStyle name="Normal 3 3 6_Pricing" xfId="5504" xr:uid="{00000000-0005-0000-0000-0000A3120000}"/>
    <cellStyle name="Normal 3 3 7" xfId="1371" xr:uid="{00000000-0005-0000-0000-0000A4120000}"/>
    <cellStyle name="Normal 3 3 7 2" xfId="3318" xr:uid="{00000000-0005-0000-0000-0000A5120000}"/>
    <cellStyle name="Normal 3 3 7_Pricing" xfId="5505" xr:uid="{00000000-0005-0000-0000-0000A6120000}"/>
    <cellStyle name="Normal 3 3 8" xfId="2015" xr:uid="{00000000-0005-0000-0000-0000A7120000}"/>
    <cellStyle name="Normal 3 3_Pricing" xfId="5441" xr:uid="{00000000-0005-0000-0000-0000A8120000}"/>
    <cellStyle name="Normal 3 4" xfId="1" xr:uid="{00000000-0005-0000-0000-0000A9120000}"/>
    <cellStyle name="Normal 3 4 2" xfId="45" xr:uid="{00000000-0005-0000-0000-0000AA120000}"/>
    <cellStyle name="Normal 3 4 2 2" xfId="234" xr:uid="{00000000-0005-0000-0000-0000AB120000}"/>
    <cellStyle name="Normal 3 4 2 2 2" xfId="685" xr:uid="{00000000-0005-0000-0000-0000AC120000}"/>
    <cellStyle name="Normal 3 4 2 2 2 2" xfId="1312" xr:uid="{00000000-0005-0000-0000-0000AD120000}"/>
    <cellStyle name="Normal 3 4 2 2 2 2 2" xfId="3259" xr:uid="{00000000-0005-0000-0000-0000AE120000}"/>
    <cellStyle name="Normal 3 4 2 2 2 2_Pricing" xfId="5510" xr:uid="{00000000-0005-0000-0000-0000AF120000}"/>
    <cellStyle name="Normal 3 4 2 2 2 3" xfId="1940" xr:uid="{00000000-0005-0000-0000-0000B0120000}"/>
    <cellStyle name="Normal 3 4 2 2 2 3 2" xfId="3887" xr:uid="{00000000-0005-0000-0000-0000B1120000}"/>
    <cellStyle name="Normal 3 4 2 2 2 3_Pricing" xfId="5511" xr:uid="{00000000-0005-0000-0000-0000B2120000}"/>
    <cellStyle name="Normal 3 4 2 2 2 4" xfId="2632" xr:uid="{00000000-0005-0000-0000-0000B3120000}"/>
    <cellStyle name="Normal 3 4 2 2 2_Pricing" xfId="5509" xr:uid="{00000000-0005-0000-0000-0000B4120000}"/>
    <cellStyle name="Normal 3 4 2 2 3" xfId="998" xr:uid="{00000000-0005-0000-0000-0000B5120000}"/>
    <cellStyle name="Normal 3 4 2 2 3 2" xfId="2945" xr:uid="{00000000-0005-0000-0000-0000B6120000}"/>
    <cellStyle name="Normal 3 4 2 2 3_Pricing" xfId="5512" xr:uid="{00000000-0005-0000-0000-0000B7120000}"/>
    <cellStyle name="Normal 3 4 2 2 4" xfId="1626" xr:uid="{00000000-0005-0000-0000-0000B8120000}"/>
    <cellStyle name="Normal 3 4 2 2 4 2" xfId="3573" xr:uid="{00000000-0005-0000-0000-0000B9120000}"/>
    <cellStyle name="Normal 3 4 2 2 4_Pricing" xfId="5513" xr:uid="{00000000-0005-0000-0000-0000BA120000}"/>
    <cellStyle name="Normal 3 4 2 2 5" xfId="2181" xr:uid="{00000000-0005-0000-0000-0000BB120000}"/>
    <cellStyle name="Normal 3 4 2 2_Pricing" xfId="5508" xr:uid="{00000000-0005-0000-0000-0000BC120000}"/>
    <cellStyle name="Normal 3 4 2 3" xfId="542" xr:uid="{00000000-0005-0000-0000-0000BD120000}"/>
    <cellStyle name="Normal 3 4 2 3 2" xfId="1169" xr:uid="{00000000-0005-0000-0000-0000BE120000}"/>
    <cellStyle name="Normal 3 4 2 3 2 2" xfId="3116" xr:uid="{00000000-0005-0000-0000-0000BF120000}"/>
    <cellStyle name="Normal 3 4 2 3 2_Pricing" xfId="5515" xr:uid="{00000000-0005-0000-0000-0000C0120000}"/>
    <cellStyle name="Normal 3 4 2 3 3" xfId="1797" xr:uid="{00000000-0005-0000-0000-0000C1120000}"/>
    <cellStyle name="Normal 3 4 2 3 3 2" xfId="3744" xr:uid="{00000000-0005-0000-0000-0000C2120000}"/>
    <cellStyle name="Normal 3 4 2 3 3_Pricing" xfId="5516" xr:uid="{00000000-0005-0000-0000-0000C3120000}"/>
    <cellStyle name="Normal 3 4 2 3 4" xfId="2489" xr:uid="{00000000-0005-0000-0000-0000C4120000}"/>
    <cellStyle name="Normal 3 4 2 3_Pricing" xfId="5514" xr:uid="{00000000-0005-0000-0000-0000C5120000}"/>
    <cellStyle name="Normal 3 4 2 4" xfId="855" xr:uid="{00000000-0005-0000-0000-0000C6120000}"/>
    <cellStyle name="Normal 3 4 2 4 2" xfId="2802" xr:uid="{00000000-0005-0000-0000-0000C7120000}"/>
    <cellStyle name="Normal 3 4 2 4_Pricing" xfId="5517" xr:uid="{00000000-0005-0000-0000-0000C8120000}"/>
    <cellStyle name="Normal 3 4 2 5" xfId="1483" xr:uid="{00000000-0005-0000-0000-0000C9120000}"/>
    <cellStyle name="Normal 3 4 2 5 2" xfId="3430" xr:uid="{00000000-0005-0000-0000-0000CA120000}"/>
    <cellStyle name="Normal 3 4 2 5_Pricing" xfId="5518" xr:uid="{00000000-0005-0000-0000-0000CB120000}"/>
    <cellStyle name="Normal 3 4 2 6" xfId="2022" xr:uid="{00000000-0005-0000-0000-0000CC120000}"/>
    <cellStyle name="Normal 3 4 2_Pricing" xfId="5507" xr:uid="{00000000-0005-0000-0000-0000CD120000}"/>
    <cellStyle name="Normal 3 4 3" xfId="139" xr:uid="{00000000-0005-0000-0000-0000CE120000}"/>
    <cellStyle name="Normal 3 4 3 2" xfId="395" xr:uid="{00000000-0005-0000-0000-0000CF120000}"/>
    <cellStyle name="Normal 3 4 3 2 2" xfId="684" xr:uid="{00000000-0005-0000-0000-0000D0120000}"/>
    <cellStyle name="Normal 3 4 3 2 2 2" xfId="1311" xr:uid="{00000000-0005-0000-0000-0000D1120000}"/>
    <cellStyle name="Normal 3 4 3 2 2 2 2" xfId="3258" xr:uid="{00000000-0005-0000-0000-0000D2120000}"/>
    <cellStyle name="Normal 3 4 3 2 2 2_Pricing" xfId="5522" xr:uid="{00000000-0005-0000-0000-0000D3120000}"/>
    <cellStyle name="Normal 3 4 3 2 2 3" xfId="1939" xr:uid="{00000000-0005-0000-0000-0000D4120000}"/>
    <cellStyle name="Normal 3 4 3 2 2 3 2" xfId="3886" xr:uid="{00000000-0005-0000-0000-0000D5120000}"/>
    <cellStyle name="Normal 3 4 3 2 2 3_Pricing" xfId="5523" xr:uid="{00000000-0005-0000-0000-0000D6120000}"/>
    <cellStyle name="Normal 3 4 3 2 2 4" xfId="2631" xr:uid="{00000000-0005-0000-0000-0000D7120000}"/>
    <cellStyle name="Normal 3 4 3 2 2_Pricing" xfId="5521" xr:uid="{00000000-0005-0000-0000-0000D8120000}"/>
    <cellStyle name="Normal 3 4 3 2 3" xfId="997" xr:uid="{00000000-0005-0000-0000-0000D9120000}"/>
    <cellStyle name="Normal 3 4 3 2 3 2" xfId="2944" xr:uid="{00000000-0005-0000-0000-0000DA120000}"/>
    <cellStyle name="Normal 3 4 3 2 3_Pricing" xfId="5524" xr:uid="{00000000-0005-0000-0000-0000DB120000}"/>
    <cellStyle name="Normal 3 4 3 2 4" xfId="1625" xr:uid="{00000000-0005-0000-0000-0000DC120000}"/>
    <cellStyle name="Normal 3 4 3 2 4 2" xfId="3572" xr:uid="{00000000-0005-0000-0000-0000DD120000}"/>
    <cellStyle name="Normal 3 4 3 2 4_Pricing" xfId="5525" xr:uid="{00000000-0005-0000-0000-0000DE120000}"/>
    <cellStyle name="Normal 3 4 3 2 5" xfId="2342" xr:uid="{00000000-0005-0000-0000-0000DF120000}"/>
    <cellStyle name="Normal 3 4 3 2_Pricing" xfId="5520" xr:uid="{00000000-0005-0000-0000-0000E0120000}"/>
    <cellStyle name="Normal 3 4 3 3" xfId="541" xr:uid="{00000000-0005-0000-0000-0000E1120000}"/>
    <cellStyle name="Normal 3 4 3 3 2" xfId="1168" xr:uid="{00000000-0005-0000-0000-0000E2120000}"/>
    <cellStyle name="Normal 3 4 3 3 2 2" xfId="3115" xr:uid="{00000000-0005-0000-0000-0000E3120000}"/>
    <cellStyle name="Normal 3 4 3 3 2_Pricing" xfId="5527" xr:uid="{00000000-0005-0000-0000-0000E4120000}"/>
    <cellStyle name="Normal 3 4 3 3 3" xfId="1796" xr:uid="{00000000-0005-0000-0000-0000E5120000}"/>
    <cellStyle name="Normal 3 4 3 3 3 2" xfId="3743" xr:uid="{00000000-0005-0000-0000-0000E6120000}"/>
    <cellStyle name="Normal 3 4 3 3 3_Pricing" xfId="5528" xr:uid="{00000000-0005-0000-0000-0000E7120000}"/>
    <cellStyle name="Normal 3 4 3 3 4" xfId="2488" xr:uid="{00000000-0005-0000-0000-0000E8120000}"/>
    <cellStyle name="Normal 3 4 3 3_Pricing" xfId="5526" xr:uid="{00000000-0005-0000-0000-0000E9120000}"/>
    <cellStyle name="Normal 3 4 3 4" xfId="854" xr:uid="{00000000-0005-0000-0000-0000EA120000}"/>
    <cellStyle name="Normal 3 4 3 4 2" xfId="2801" xr:uid="{00000000-0005-0000-0000-0000EB120000}"/>
    <cellStyle name="Normal 3 4 3 4_Pricing" xfId="5529" xr:uid="{00000000-0005-0000-0000-0000EC120000}"/>
    <cellStyle name="Normal 3 4 3 5" xfId="1482" xr:uid="{00000000-0005-0000-0000-0000ED120000}"/>
    <cellStyle name="Normal 3 4 3 5 2" xfId="3429" xr:uid="{00000000-0005-0000-0000-0000EE120000}"/>
    <cellStyle name="Normal 3 4 3 5_Pricing" xfId="5530" xr:uid="{00000000-0005-0000-0000-0000EF120000}"/>
    <cellStyle name="Normal 3 4 3 6" xfId="316" xr:uid="{00000000-0005-0000-0000-0000F0120000}"/>
    <cellStyle name="Normal 3 4 3 6 2" xfId="2263" xr:uid="{00000000-0005-0000-0000-0000F1120000}"/>
    <cellStyle name="Normal 3 4 3 6_Pricing" xfId="5531" xr:uid="{00000000-0005-0000-0000-0000F2120000}"/>
    <cellStyle name="Normal 3 4 3 7" xfId="2088" xr:uid="{00000000-0005-0000-0000-0000F3120000}"/>
    <cellStyle name="Normal 3 4 3_Pricing" xfId="5519" xr:uid="{00000000-0005-0000-0000-0000F4120000}"/>
    <cellStyle name="Normal 3 4 4" xfId="175" xr:uid="{00000000-0005-0000-0000-0000F5120000}"/>
    <cellStyle name="Normal 3 4 4 2" xfId="586" xr:uid="{00000000-0005-0000-0000-0000F6120000}"/>
    <cellStyle name="Normal 3 4 4 2 2" xfId="1213" xr:uid="{00000000-0005-0000-0000-0000F7120000}"/>
    <cellStyle name="Normal 3 4 4 2 2 2" xfId="3160" xr:uid="{00000000-0005-0000-0000-0000F8120000}"/>
    <cellStyle name="Normal 3 4 4 2 2_Pricing" xfId="5534" xr:uid="{00000000-0005-0000-0000-0000F9120000}"/>
    <cellStyle name="Normal 3 4 4 2 3" xfId="1841" xr:uid="{00000000-0005-0000-0000-0000FA120000}"/>
    <cellStyle name="Normal 3 4 4 2 3 2" xfId="3788" xr:uid="{00000000-0005-0000-0000-0000FB120000}"/>
    <cellStyle name="Normal 3 4 4 2 3_Pricing" xfId="5535" xr:uid="{00000000-0005-0000-0000-0000FC120000}"/>
    <cellStyle name="Normal 3 4 4 2 4" xfId="2533" xr:uid="{00000000-0005-0000-0000-0000FD120000}"/>
    <cellStyle name="Normal 3 4 4 2_Pricing" xfId="5533" xr:uid="{00000000-0005-0000-0000-0000FE120000}"/>
    <cellStyle name="Normal 3 4 4 3" xfId="899" xr:uid="{00000000-0005-0000-0000-0000FF120000}"/>
    <cellStyle name="Normal 3 4 4 3 2" xfId="2846" xr:uid="{00000000-0005-0000-0000-000000130000}"/>
    <cellStyle name="Normal 3 4 4 3_Pricing" xfId="5536" xr:uid="{00000000-0005-0000-0000-000001130000}"/>
    <cellStyle name="Normal 3 4 4 4" xfId="1527" xr:uid="{00000000-0005-0000-0000-000002130000}"/>
    <cellStyle name="Normal 3 4 4 4 2" xfId="3474" xr:uid="{00000000-0005-0000-0000-000003130000}"/>
    <cellStyle name="Normal 3 4 4 4_Pricing" xfId="5537" xr:uid="{00000000-0005-0000-0000-000004130000}"/>
    <cellStyle name="Normal 3 4 4 5" xfId="340" xr:uid="{00000000-0005-0000-0000-000005130000}"/>
    <cellStyle name="Normal 3 4 4 5 2" xfId="2287" xr:uid="{00000000-0005-0000-0000-000006130000}"/>
    <cellStyle name="Normal 3 4 4 5_Pricing" xfId="5538" xr:uid="{00000000-0005-0000-0000-000007130000}"/>
    <cellStyle name="Normal 3 4 4 6" xfId="2123" xr:uid="{00000000-0005-0000-0000-000008130000}"/>
    <cellStyle name="Normal 3 4 4_Pricing" xfId="5532" xr:uid="{00000000-0005-0000-0000-000009130000}"/>
    <cellStyle name="Normal 3 4 5" xfId="233" xr:uid="{00000000-0005-0000-0000-00000A130000}"/>
    <cellStyle name="Normal 3 4 5 2" xfId="1073" xr:uid="{00000000-0005-0000-0000-00000B130000}"/>
    <cellStyle name="Normal 3 4 5 2 2" xfId="3020" xr:uid="{00000000-0005-0000-0000-00000C130000}"/>
    <cellStyle name="Normal 3 4 5 2_Pricing" xfId="5540" xr:uid="{00000000-0005-0000-0000-00000D130000}"/>
    <cellStyle name="Normal 3 4 5 3" xfId="1701" xr:uid="{00000000-0005-0000-0000-00000E130000}"/>
    <cellStyle name="Normal 3 4 5 3 2" xfId="3648" xr:uid="{00000000-0005-0000-0000-00000F130000}"/>
    <cellStyle name="Normal 3 4 5 3_Pricing" xfId="5541" xr:uid="{00000000-0005-0000-0000-000010130000}"/>
    <cellStyle name="Normal 3 4 5 4" xfId="2180" xr:uid="{00000000-0005-0000-0000-000011130000}"/>
    <cellStyle name="Normal 3 4 5_Pricing" xfId="5539" xr:uid="{00000000-0005-0000-0000-000012130000}"/>
    <cellStyle name="Normal 3 4 6" xfId="759" xr:uid="{00000000-0005-0000-0000-000013130000}"/>
    <cellStyle name="Normal 3 4 6 2" xfId="2706" xr:uid="{00000000-0005-0000-0000-000014130000}"/>
    <cellStyle name="Normal 3 4 6_Pricing" xfId="5542" xr:uid="{00000000-0005-0000-0000-000015130000}"/>
    <cellStyle name="Normal 3 4 7" xfId="1387" xr:uid="{00000000-0005-0000-0000-000016130000}"/>
    <cellStyle name="Normal 3 4 7 2" xfId="3334" xr:uid="{00000000-0005-0000-0000-000017130000}"/>
    <cellStyle name="Normal 3 4 7_Pricing" xfId="5543" xr:uid="{00000000-0005-0000-0000-000018130000}"/>
    <cellStyle name="Normal 3 4 8" xfId="1986" xr:uid="{00000000-0005-0000-0000-000019130000}"/>
    <cellStyle name="Normal 3 4_Pricing" xfId="5506" xr:uid="{00000000-0005-0000-0000-00001A130000}"/>
    <cellStyle name="Normal 3 5" xfId="73" xr:uid="{00000000-0005-0000-0000-00001B130000}"/>
    <cellStyle name="Normal 3 5 2" xfId="178" xr:uid="{00000000-0005-0000-0000-00001C130000}"/>
    <cellStyle name="Normal 3 5 2 2" xfId="620" xr:uid="{00000000-0005-0000-0000-00001D130000}"/>
    <cellStyle name="Normal 3 5 2 2 2" xfId="1247" xr:uid="{00000000-0005-0000-0000-00001E130000}"/>
    <cellStyle name="Normal 3 5 2 2 2 2" xfId="3194" xr:uid="{00000000-0005-0000-0000-00001F130000}"/>
    <cellStyle name="Normal 3 5 2 2 2_Pricing" xfId="5547" xr:uid="{00000000-0005-0000-0000-000020130000}"/>
    <cellStyle name="Normal 3 5 2 2 3" xfId="1875" xr:uid="{00000000-0005-0000-0000-000021130000}"/>
    <cellStyle name="Normal 3 5 2 2 3 2" xfId="3822" xr:uid="{00000000-0005-0000-0000-000022130000}"/>
    <cellStyle name="Normal 3 5 2 2 3_Pricing" xfId="5548" xr:uid="{00000000-0005-0000-0000-000023130000}"/>
    <cellStyle name="Normal 3 5 2 2 4" xfId="2567" xr:uid="{00000000-0005-0000-0000-000024130000}"/>
    <cellStyle name="Normal 3 5 2 2_Pricing" xfId="5546" xr:uid="{00000000-0005-0000-0000-000025130000}"/>
    <cellStyle name="Normal 3 5 2 3" xfId="933" xr:uid="{00000000-0005-0000-0000-000026130000}"/>
    <cellStyle name="Normal 3 5 2 3 2" xfId="2880" xr:uid="{00000000-0005-0000-0000-000027130000}"/>
    <cellStyle name="Normal 3 5 2 3_Pricing" xfId="5549" xr:uid="{00000000-0005-0000-0000-000028130000}"/>
    <cellStyle name="Normal 3 5 2 4" xfId="1561" xr:uid="{00000000-0005-0000-0000-000029130000}"/>
    <cellStyle name="Normal 3 5 2 4 2" xfId="3508" xr:uid="{00000000-0005-0000-0000-00002A130000}"/>
    <cellStyle name="Normal 3 5 2 4_Pricing" xfId="5550" xr:uid="{00000000-0005-0000-0000-00002B130000}"/>
    <cellStyle name="Normal 3 5 2 5" xfId="357" xr:uid="{00000000-0005-0000-0000-00002C130000}"/>
    <cellStyle name="Normal 3 5 2 5 2" xfId="2304" xr:uid="{00000000-0005-0000-0000-00002D130000}"/>
    <cellStyle name="Normal 3 5 2 5_Pricing" xfId="5551" xr:uid="{00000000-0005-0000-0000-00002E130000}"/>
    <cellStyle name="Normal 3 5 2 6" xfId="2125" xr:uid="{00000000-0005-0000-0000-00002F130000}"/>
    <cellStyle name="Normal 3 5 2_Pricing" xfId="5545" xr:uid="{00000000-0005-0000-0000-000030130000}"/>
    <cellStyle name="Normal 3 5 3" xfId="235" xr:uid="{00000000-0005-0000-0000-000031130000}"/>
    <cellStyle name="Normal 3 5 3 2" xfId="1104" xr:uid="{00000000-0005-0000-0000-000032130000}"/>
    <cellStyle name="Normal 3 5 3 2 2" xfId="3051" xr:uid="{00000000-0005-0000-0000-000033130000}"/>
    <cellStyle name="Normal 3 5 3 2_Pricing" xfId="5553" xr:uid="{00000000-0005-0000-0000-000034130000}"/>
    <cellStyle name="Normal 3 5 3 3" xfId="1732" xr:uid="{00000000-0005-0000-0000-000035130000}"/>
    <cellStyle name="Normal 3 5 3 3 2" xfId="3679" xr:uid="{00000000-0005-0000-0000-000036130000}"/>
    <cellStyle name="Normal 3 5 3 3_Pricing" xfId="5554" xr:uid="{00000000-0005-0000-0000-000037130000}"/>
    <cellStyle name="Normal 3 5 3 4" xfId="2182" xr:uid="{00000000-0005-0000-0000-000038130000}"/>
    <cellStyle name="Normal 3 5 3_Pricing" xfId="5552" xr:uid="{00000000-0005-0000-0000-000039130000}"/>
    <cellStyle name="Normal 3 5 4" xfId="790" xr:uid="{00000000-0005-0000-0000-00003A130000}"/>
    <cellStyle name="Normal 3 5 4 2" xfId="2737" xr:uid="{00000000-0005-0000-0000-00003B130000}"/>
    <cellStyle name="Normal 3 5 4_Pricing" xfId="5555" xr:uid="{00000000-0005-0000-0000-00003C130000}"/>
    <cellStyle name="Normal 3 5 5" xfId="1418" xr:uid="{00000000-0005-0000-0000-00003D130000}"/>
    <cellStyle name="Normal 3 5 5 2" xfId="3365" xr:uid="{00000000-0005-0000-0000-00003E130000}"/>
    <cellStyle name="Normal 3 5 5_Pricing" xfId="5556" xr:uid="{00000000-0005-0000-0000-00003F130000}"/>
    <cellStyle name="Normal 3 5 6" xfId="2050" xr:uid="{00000000-0005-0000-0000-000040130000}"/>
    <cellStyle name="Normal 3 5_Pricing" xfId="5544" xr:uid="{00000000-0005-0000-0000-000041130000}"/>
    <cellStyle name="Normal 3 6" xfId="121" xr:uid="{00000000-0005-0000-0000-000042130000}"/>
    <cellStyle name="Normal 3 6 2" xfId="568" xr:uid="{00000000-0005-0000-0000-000043130000}"/>
    <cellStyle name="Normal 3 6 2 2" xfId="1195" xr:uid="{00000000-0005-0000-0000-000044130000}"/>
    <cellStyle name="Normal 3 6 2 2 2" xfId="3142" xr:uid="{00000000-0005-0000-0000-000045130000}"/>
    <cellStyle name="Normal 3 6 2 2_Pricing" xfId="5559" xr:uid="{00000000-0005-0000-0000-000046130000}"/>
    <cellStyle name="Normal 3 6 2 3" xfId="1823" xr:uid="{00000000-0005-0000-0000-000047130000}"/>
    <cellStyle name="Normal 3 6 2 3 2" xfId="3770" xr:uid="{00000000-0005-0000-0000-000048130000}"/>
    <cellStyle name="Normal 3 6 2 3_Pricing" xfId="5560" xr:uid="{00000000-0005-0000-0000-000049130000}"/>
    <cellStyle name="Normal 3 6 2 4" xfId="2515" xr:uid="{00000000-0005-0000-0000-00004A130000}"/>
    <cellStyle name="Normal 3 6 2_Pricing" xfId="5558" xr:uid="{00000000-0005-0000-0000-00004B130000}"/>
    <cellStyle name="Normal 3 6 3" xfId="881" xr:uid="{00000000-0005-0000-0000-00004C130000}"/>
    <cellStyle name="Normal 3 6 3 2" xfId="2828" xr:uid="{00000000-0005-0000-0000-00004D130000}"/>
    <cellStyle name="Normal 3 6 3_Pricing" xfId="5561" xr:uid="{00000000-0005-0000-0000-00004E130000}"/>
    <cellStyle name="Normal 3 6 4" xfId="1509" xr:uid="{00000000-0005-0000-0000-00004F130000}"/>
    <cellStyle name="Normal 3 6 4 2" xfId="3456" xr:uid="{00000000-0005-0000-0000-000050130000}"/>
    <cellStyle name="Normal 3 6 4_Pricing" xfId="5562" xr:uid="{00000000-0005-0000-0000-000051130000}"/>
    <cellStyle name="Normal 3 6 5" xfId="336" xr:uid="{00000000-0005-0000-0000-000052130000}"/>
    <cellStyle name="Normal 3 6 5 2" xfId="2283" xr:uid="{00000000-0005-0000-0000-000053130000}"/>
    <cellStyle name="Normal 3 6 5_Pricing" xfId="5563" xr:uid="{00000000-0005-0000-0000-000054130000}"/>
    <cellStyle name="Normal 3 6 6" xfId="2070" xr:uid="{00000000-0005-0000-0000-000055130000}"/>
    <cellStyle name="Normal 3 6_Pricing" xfId="5557" xr:uid="{00000000-0005-0000-0000-000056130000}"/>
    <cellStyle name="Normal 3 7" xfId="172" xr:uid="{00000000-0005-0000-0000-000057130000}"/>
    <cellStyle name="Normal 3 7 2" xfId="2121" xr:uid="{00000000-0005-0000-0000-000058130000}"/>
    <cellStyle name="Normal 3 7_Pricing" xfId="5564" xr:uid="{00000000-0005-0000-0000-000059130000}"/>
    <cellStyle name="Normal 3 8" xfId="228" xr:uid="{00000000-0005-0000-0000-00005A130000}"/>
    <cellStyle name="Normal 3 8 2" xfId="2175" xr:uid="{00000000-0005-0000-0000-00005B130000}"/>
    <cellStyle name="Normal 3 8_Pricing" xfId="5565" xr:uid="{00000000-0005-0000-0000-00005C130000}"/>
    <cellStyle name="Normal 3 9" xfId="1982" xr:uid="{00000000-0005-0000-0000-00005D130000}"/>
    <cellStyle name="Normal 3 9 2" xfId="3929" xr:uid="{00000000-0005-0000-0000-00005E130000}"/>
    <cellStyle name="Normal 3 9_Pricing" xfId="5566" xr:uid="{00000000-0005-0000-0000-00005F130000}"/>
    <cellStyle name="Normal 3_Pricing" xfId="5440" xr:uid="{00000000-0005-0000-0000-000060130000}"/>
    <cellStyle name="Normal 4" xfId="33" xr:uid="{00000000-0005-0000-0000-000061130000}"/>
    <cellStyle name="Normal 5" xfId="34" xr:uid="{00000000-0005-0000-0000-000062130000}"/>
    <cellStyle name="Normal 5 2" xfId="35" xr:uid="{00000000-0005-0000-0000-000063130000}"/>
    <cellStyle name="Normal 6" xfId="36" xr:uid="{00000000-0005-0000-0000-000064130000}"/>
    <cellStyle name="Normal 6 2" xfId="177" xr:uid="{00000000-0005-0000-0000-000065130000}"/>
    <cellStyle name="Normal 7" xfId="37" xr:uid="{00000000-0005-0000-0000-000066130000}"/>
    <cellStyle name="Normal 7 2" xfId="38" xr:uid="{00000000-0005-0000-0000-000067130000}"/>
    <cellStyle name="Normal 7 2 2" xfId="76" xr:uid="{00000000-0005-0000-0000-000068130000}"/>
    <cellStyle name="Normal 7 2 2 2" xfId="238" xr:uid="{00000000-0005-0000-0000-000069130000}"/>
    <cellStyle name="Normal 7 2 2 2 2" xfId="687" xr:uid="{00000000-0005-0000-0000-00006A130000}"/>
    <cellStyle name="Normal 7 2 2 2 2 2" xfId="1314" xr:uid="{00000000-0005-0000-0000-00006B130000}"/>
    <cellStyle name="Normal 7 2 2 2 2 2 2" xfId="3261" xr:uid="{00000000-0005-0000-0000-00006C130000}"/>
    <cellStyle name="Normal 7 2 2 2 2 2_Pricing" xfId="5572" xr:uid="{00000000-0005-0000-0000-00006D130000}"/>
    <cellStyle name="Normal 7 2 2 2 2 3" xfId="1942" xr:uid="{00000000-0005-0000-0000-00006E130000}"/>
    <cellStyle name="Normal 7 2 2 2 2 3 2" xfId="3889" xr:uid="{00000000-0005-0000-0000-00006F130000}"/>
    <cellStyle name="Normal 7 2 2 2 2 3_Pricing" xfId="5573" xr:uid="{00000000-0005-0000-0000-000070130000}"/>
    <cellStyle name="Normal 7 2 2 2 2 4" xfId="2634" xr:uid="{00000000-0005-0000-0000-000071130000}"/>
    <cellStyle name="Normal 7 2 2 2 2_Pricing" xfId="5571" xr:uid="{00000000-0005-0000-0000-000072130000}"/>
    <cellStyle name="Normal 7 2 2 2 3" xfId="1000" xr:uid="{00000000-0005-0000-0000-000073130000}"/>
    <cellStyle name="Normal 7 2 2 2 3 2" xfId="2947" xr:uid="{00000000-0005-0000-0000-000074130000}"/>
    <cellStyle name="Normal 7 2 2 2 3_Pricing" xfId="5574" xr:uid="{00000000-0005-0000-0000-000075130000}"/>
    <cellStyle name="Normal 7 2 2 2 4" xfId="1628" xr:uid="{00000000-0005-0000-0000-000076130000}"/>
    <cellStyle name="Normal 7 2 2 2 4 2" xfId="3575" xr:uid="{00000000-0005-0000-0000-000077130000}"/>
    <cellStyle name="Normal 7 2 2 2 4_Pricing" xfId="5575" xr:uid="{00000000-0005-0000-0000-000078130000}"/>
    <cellStyle name="Normal 7 2 2 2 5" xfId="2185" xr:uid="{00000000-0005-0000-0000-000079130000}"/>
    <cellStyle name="Normal 7 2 2 2_Pricing" xfId="5570" xr:uid="{00000000-0005-0000-0000-00007A130000}"/>
    <cellStyle name="Normal 7 2 2 3" xfId="544" xr:uid="{00000000-0005-0000-0000-00007B130000}"/>
    <cellStyle name="Normal 7 2 2 3 2" xfId="1171" xr:uid="{00000000-0005-0000-0000-00007C130000}"/>
    <cellStyle name="Normal 7 2 2 3 2 2" xfId="3118" xr:uid="{00000000-0005-0000-0000-00007D130000}"/>
    <cellStyle name="Normal 7 2 2 3 2_Pricing" xfId="5577" xr:uid="{00000000-0005-0000-0000-00007E130000}"/>
    <cellStyle name="Normal 7 2 2 3 3" xfId="1799" xr:uid="{00000000-0005-0000-0000-00007F130000}"/>
    <cellStyle name="Normal 7 2 2 3 3 2" xfId="3746" xr:uid="{00000000-0005-0000-0000-000080130000}"/>
    <cellStyle name="Normal 7 2 2 3 3_Pricing" xfId="5578" xr:uid="{00000000-0005-0000-0000-000081130000}"/>
    <cellStyle name="Normal 7 2 2 3 4" xfId="2491" xr:uid="{00000000-0005-0000-0000-000082130000}"/>
    <cellStyle name="Normal 7 2 2 3_Pricing" xfId="5576" xr:uid="{00000000-0005-0000-0000-000083130000}"/>
    <cellStyle name="Normal 7 2 2 4" xfId="857" xr:uid="{00000000-0005-0000-0000-000084130000}"/>
    <cellStyle name="Normal 7 2 2 4 2" xfId="2804" xr:uid="{00000000-0005-0000-0000-000085130000}"/>
    <cellStyle name="Normal 7 2 2 4_Pricing" xfId="5579" xr:uid="{00000000-0005-0000-0000-000086130000}"/>
    <cellStyle name="Normal 7 2 2 5" xfId="1485" xr:uid="{00000000-0005-0000-0000-000087130000}"/>
    <cellStyle name="Normal 7 2 2 5 2" xfId="3432" xr:uid="{00000000-0005-0000-0000-000088130000}"/>
    <cellStyle name="Normal 7 2 2 5_Pricing" xfId="5580" xr:uid="{00000000-0005-0000-0000-000089130000}"/>
    <cellStyle name="Normal 7 2 2 6" xfId="2053" xr:uid="{00000000-0005-0000-0000-00008A130000}"/>
    <cellStyle name="Normal 7 2 2_Pricing" xfId="5569" xr:uid="{00000000-0005-0000-0000-00008B130000}"/>
    <cellStyle name="Normal 7 2 3" xfId="141" xr:uid="{00000000-0005-0000-0000-00008C130000}"/>
    <cellStyle name="Normal 7 2 3 2" xfId="396" xr:uid="{00000000-0005-0000-0000-00008D130000}"/>
    <cellStyle name="Normal 7 2 3 2 2" xfId="686" xr:uid="{00000000-0005-0000-0000-00008E130000}"/>
    <cellStyle name="Normal 7 2 3 2 2 2" xfId="1313" xr:uid="{00000000-0005-0000-0000-00008F130000}"/>
    <cellStyle name="Normal 7 2 3 2 2 2 2" xfId="3260" xr:uid="{00000000-0005-0000-0000-000090130000}"/>
    <cellStyle name="Normal 7 2 3 2 2 2_Pricing" xfId="5584" xr:uid="{00000000-0005-0000-0000-000091130000}"/>
    <cellStyle name="Normal 7 2 3 2 2 3" xfId="1941" xr:uid="{00000000-0005-0000-0000-000092130000}"/>
    <cellStyle name="Normal 7 2 3 2 2 3 2" xfId="3888" xr:uid="{00000000-0005-0000-0000-000093130000}"/>
    <cellStyle name="Normal 7 2 3 2 2 3_Pricing" xfId="5585" xr:uid="{00000000-0005-0000-0000-000094130000}"/>
    <cellStyle name="Normal 7 2 3 2 2 4" xfId="2633" xr:uid="{00000000-0005-0000-0000-000095130000}"/>
    <cellStyle name="Normal 7 2 3 2 2_Pricing" xfId="5583" xr:uid="{00000000-0005-0000-0000-000096130000}"/>
    <cellStyle name="Normal 7 2 3 2 3" xfId="999" xr:uid="{00000000-0005-0000-0000-000097130000}"/>
    <cellStyle name="Normal 7 2 3 2 3 2" xfId="2946" xr:uid="{00000000-0005-0000-0000-000098130000}"/>
    <cellStyle name="Normal 7 2 3 2 3_Pricing" xfId="5586" xr:uid="{00000000-0005-0000-0000-000099130000}"/>
    <cellStyle name="Normal 7 2 3 2 4" xfId="1627" xr:uid="{00000000-0005-0000-0000-00009A130000}"/>
    <cellStyle name="Normal 7 2 3 2 4 2" xfId="3574" xr:uid="{00000000-0005-0000-0000-00009B130000}"/>
    <cellStyle name="Normal 7 2 3 2 4_Pricing" xfId="5587" xr:uid="{00000000-0005-0000-0000-00009C130000}"/>
    <cellStyle name="Normal 7 2 3 2 5" xfId="2343" xr:uid="{00000000-0005-0000-0000-00009D130000}"/>
    <cellStyle name="Normal 7 2 3 2_Pricing" xfId="5582" xr:uid="{00000000-0005-0000-0000-00009E130000}"/>
    <cellStyle name="Normal 7 2 3 3" xfId="543" xr:uid="{00000000-0005-0000-0000-00009F130000}"/>
    <cellStyle name="Normal 7 2 3 3 2" xfId="1170" xr:uid="{00000000-0005-0000-0000-0000A0130000}"/>
    <cellStyle name="Normal 7 2 3 3 2 2" xfId="3117" xr:uid="{00000000-0005-0000-0000-0000A1130000}"/>
    <cellStyle name="Normal 7 2 3 3 2_Pricing" xfId="5589" xr:uid="{00000000-0005-0000-0000-0000A2130000}"/>
    <cellStyle name="Normal 7 2 3 3 3" xfId="1798" xr:uid="{00000000-0005-0000-0000-0000A3130000}"/>
    <cellStyle name="Normal 7 2 3 3 3 2" xfId="3745" xr:uid="{00000000-0005-0000-0000-0000A4130000}"/>
    <cellStyle name="Normal 7 2 3 3 3_Pricing" xfId="5590" xr:uid="{00000000-0005-0000-0000-0000A5130000}"/>
    <cellStyle name="Normal 7 2 3 3 4" xfId="2490" xr:uid="{00000000-0005-0000-0000-0000A6130000}"/>
    <cellStyle name="Normal 7 2 3 3_Pricing" xfId="5588" xr:uid="{00000000-0005-0000-0000-0000A7130000}"/>
    <cellStyle name="Normal 7 2 3 4" xfId="856" xr:uid="{00000000-0005-0000-0000-0000A8130000}"/>
    <cellStyle name="Normal 7 2 3 4 2" xfId="2803" xr:uid="{00000000-0005-0000-0000-0000A9130000}"/>
    <cellStyle name="Normal 7 2 3 4_Pricing" xfId="5591" xr:uid="{00000000-0005-0000-0000-0000AA130000}"/>
    <cellStyle name="Normal 7 2 3 5" xfId="1484" xr:uid="{00000000-0005-0000-0000-0000AB130000}"/>
    <cellStyle name="Normal 7 2 3 5 2" xfId="3431" xr:uid="{00000000-0005-0000-0000-0000AC130000}"/>
    <cellStyle name="Normal 7 2 3 5_Pricing" xfId="5592" xr:uid="{00000000-0005-0000-0000-0000AD130000}"/>
    <cellStyle name="Normal 7 2 3 6" xfId="317" xr:uid="{00000000-0005-0000-0000-0000AE130000}"/>
    <cellStyle name="Normal 7 2 3 6 2" xfId="2264" xr:uid="{00000000-0005-0000-0000-0000AF130000}"/>
    <cellStyle name="Normal 7 2 3 6_Pricing" xfId="5593" xr:uid="{00000000-0005-0000-0000-0000B0130000}"/>
    <cellStyle name="Normal 7 2 3 7" xfId="2090" xr:uid="{00000000-0005-0000-0000-0000B1130000}"/>
    <cellStyle name="Normal 7 2 3_Pricing" xfId="5581" xr:uid="{00000000-0005-0000-0000-0000B2130000}"/>
    <cellStyle name="Normal 7 2 4" xfId="237" xr:uid="{00000000-0005-0000-0000-0000B3130000}"/>
    <cellStyle name="Normal 7 2 4 2" xfId="588" xr:uid="{00000000-0005-0000-0000-0000B4130000}"/>
    <cellStyle name="Normal 7 2 4 2 2" xfId="1215" xr:uid="{00000000-0005-0000-0000-0000B5130000}"/>
    <cellStyle name="Normal 7 2 4 2 2 2" xfId="3162" xr:uid="{00000000-0005-0000-0000-0000B6130000}"/>
    <cellStyle name="Normal 7 2 4 2 2_Pricing" xfId="5596" xr:uid="{00000000-0005-0000-0000-0000B7130000}"/>
    <cellStyle name="Normal 7 2 4 2 3" xfId="1843" xr:uid="{00000000-0005-0000-0000-0000B8130000}"/>
    <cellStyle name="Normal 7 2 4 2 3 2" xfId="3790" xr:uid="{00000000-0005-0000-0000-0000B9130000}"/>
    <cellStyle name="Normal 7 2 4 2 3_Pricing" xfId="5597" xr:uid="{00000000-0005-0000-0000-0000BA130000}"/>
    <cellStyle name="Normal 7 2 4 2 4" xfId="2535" xr:uid="{00000000-0005-0000-0000-0000BB130000}"/>
    <cellStyle name="Normal 7 2 4 2_Pricing" xfId="5595" xr:uid="{00000000-0005-0000-0000-0000BC130000}"/>
    <cellStyle name="Normal 7 2 4 3" xfId="901" xr:uid="{00000000-0005-0000-0000-0000BD130000}"/>
    <cellStyle name="Normal 7 2 4 3 2" xfId="2848" xr:uid="{00000000-0005-0000-0000-0000BE130000}"/>
    <cellStyle name="Normal 7 2 4 3_Pricing" xfId="5598" xr:uid="{00000000-0005-0000-0000-0000BF130000}"/>
    <cellStyle name="Normal 7 2 4 4" xfId="1529" xr:uid="{00000000-0005-0000-0000-0000C0130000}"/>
    <cellStyle name="Normal 7 2 4 4 2" xfId="3476" xr:uid="{00000000-0005-0000-0000-0000C1130000}"/>
    <cellStyle name="Normal 7 2 4 4_Pricing" xfId="5599" xr:uid="{00000000-0005-0000-0000-0000C2130000}"/>
    <cellStyle name="Normal 7 2 4 5" xfId="2184" xr:uid="{00000000-0005-0000-0000-0000C3130000}"/>
    <cellStyle name="Normal 7 2 4_Pricing" xfId="5594" xr:uid="{00000000-0005-0000-0000-0000C4130000}"/>
    <cellStyle name="Normal 7 2 5" xfId="449" xr:uid="{00000000-0005-0000-0000-0000C5130000}"/>
    <cellStyle name="Normal 7 2 5 2" xfId="1074" xr:uid="{00000000-0005-0000-0000-0000C6130000}"/>
    <cellStyle name="Normal 7 2 5 2 2" xfId="3021" xr:uid="{00000000-0005-0000-0000-0000C7130000}"/>
    <cellStyle name="Normal 7 2 5 2_Pricing" xfId="5601" xr:uid="{00000000-0005-0000-0000-0000C8130000}"/>
    <cellStyle name="Normal 7 2 5 3" xfId="1702" xr:uid="{00000000-0005-0000-0000-0000C9130000}"/>
    <cellStyle name="Normal 7 2 5 3 2" xfId="3649" xr:uid="{00000000-0005-0000-0000-0000CA130000}"/>
    <cellStyle name="Normal 7 2 5 3_Pricing" xfId="5602" xr:uid="{00000000-0005-0000-0000-0000CB130000}"/>
    <cellStyle name="Normal 7 2 5 4" xfId="2396" xr:uid="{00000000-0005-0000-0000-0000CC130000}"/>
    <cellStyle name="Normal 7 2 5_Pricing" xfId="5600" xr:uid="{00000000-0005-0000-0000-0000CD130000}"/>
    <cellStyle name="Normal 7 2 6" xfId="760" xr:uid="{00000000-0005-0000-0000-0000CE130000}"/>
    <cellStyle name="Normal 7 2 6 2" xfId="2707" xr:uid="{00000000-0005-0000-0000-0000CF130000}"/>
    <cellStyle name="Normal 7 2 6_Pricing" xfId="5603" xr:uid="{00000000-0005-0000-0000-0000D0130000}"/>
    <cellStyle name="Normal 7 2 7" xfId="1388" xr:uid="{00000000-0005-0000-0000-0000D1130000}"/>
    <cellStyle name="Normal 7 2 7 2" xfId="3335" xr:uid="{00000000-0005-0000-0000-0000D2130000}"/>
    <cellStyle name="Normal 7 2 7_Pricing" xfId="5604" xr:uid="{00000000-0005-0000-0000-0000D3130000}"/>
    <cellStyle name="Normal 7 2 8" xfId="2017" xr:uid="{00000000-0005-0000-0000-0000D4130000}"/>
    <cellStyle name="Normal 7 2_Pricing" xfId="5568" xr:uid="{00000000-0005-0000-0000-0000D5130000}"/>
    <cellStyle name="Normal 7 3" xfId="75" xr:uid="{00000000-0005-0000-0000-0000D6130000}"/>
    <cellStyle name="Normal 7 3 2" xfId="239" xr:uid="{00000000-0005-0000-0000-0000D7130000}"/>
    <cellStyle name="Normal 7 3 2 2" xfId="660" xr:uid="{00000000-0005-0000-0000-0000D8130000}"/>
    <cellStyle name="Normal 7 3 2 2 2" xfId="1287" xr:uid="{00000000-0005-0000-0000-0000D9130000}"/>
    <cellStyle name="Normal 7 3 2 2 2 2" xfId="3234" xr:uid="{00000000-0005-0000-0000-0000DA130000}"/>
    <cellStyle name="Normal 7 3 2 2 2_Pricing" xfId="5608" xr:uid="{00000000-0005-0000-0000-0000DB130000}"/>
    <cellStyle name="Normal 7 3 2 2 3" xfId="1915" xr:uid="{00000000-0005-0000-0000-0000DC130000}"/>
    <cellStyle name="Normal 7 3 2 2 3 2" xfId="3862" xr:uid="{00000000-0005-0000-0000-0000DD130000}"/>
    <cellStyle name="Normal 7 3 2 2 3_Pricing" xfId="5609" xr:uid="{00000000-0005-0000-0000-0000DE130000}"/>
    <cellStyle name="Normal 7 3 2 2 4" xfId="2607" xr:uid="{00000000-0005-0000-0000-0000DF130000}"/>
    <cellStyle name="Normal 7 3 2 2_Pricing" xfId="5607" xr:uid="{00000000-0005-0000-0000-0000E0130000}"/>
    <cellStyle name="Normal 7 3 2 3" xfId="973" xr:uid="{00000000-0005-0000-0000-0000E1130000}"/>
    <cellStyle name="Normal 7 3 2 3 2" xfId="2920" xr:uid="{00000000-0005-0000-0000-0000E2130000}"/>
    <cellStyle name="Normal 7 3 2 3_Pricing" xfId="5610" xr:uid="{00000000-0005-0000-0000-0000E3130000}"/>
    <cellStyle name="Normal 7 3 2 4" xfId="1601" xr:uid="{00000000-0005-0000-0000-0000E4130000}"/>
    <cellStyle name="Normal 7 3 2 4 2" xfId="3548" xr:uid="{00000000-0005-0000-0000-0000E5130000}"/>
    <cellStyle name="Normal 7 3 2 4_Pricing" xfId="5611" xr:uid="{00000000-0005-0000-0000-0000E6130000}"/>
    <cellStyle name="Normal 7 3 2 5" xfId="2186" xr:uid="{00000000-0005-0000-0000-0000E7130000}"/>
    <cellStyle name="Normal 7 3 2_Pricing" xfId="5606" xr:uid="{00000000-0005-0000-0000-0000E8130000}"/>
    <cellStyle name="Normal 7 3 3" xfId="517" xr:uid="{00000000-0005-0000-0000-0000E9130000}"/>
    <cellStyle name="Normal 7 3 3 2" xfId="1144" xr:uid="{00000000-0005-0000-0000-0000EA130000}"/>
    <cellStyle name="Normal 7 3 3 2 2" xfId="3091" xr:uid="{00000000-0005-0000-0000-0000EB130000}"/>
    <cellStyle name="Normal 7 3 3 2_Pricing" xfId="5613" xr:uid="{00000000-0005-0000-0000-0000EC130000}"/>
    <cellStyle name="Normal 7 3 3 3" xfId="1772" xr:uid="{00000000-0005-0000-0000-0000ED130000}"/>
    <cellStyle name="Normal 7 3 3 3 2" xfId="3719" xr:uid="{00000000-0005-0000-0000-0000EE130000}"/>
    <cellStyle name="Normal 7 3 3 3_Pricing" xfId="5614" xr:uid="{00000000-0005-0000-0000-0000EF130000}"/>
    <cellStyle name="Normal 7 3 3 4" xfId="2464" xr:uid="{00000000-0005-0000-0000-0000F0130000}"/>
    <cellStyle name="Normal 7 3 3_Pricing" xfId="5612" xr:uid="{00000000-0005-0000-0000-0000F1130000}"/>
    <cellStyle name="Normal 7 3 4" xfId="830" xr:uid="{00000000-0005-0000-0000-0000F2130000}"/>
    <cellStyle name="Normal 7 3 4 2" xfId="2777" xr:uid="{00000000-0005-0000-0000-0000F3130000}"/>
    <cellStyle name="Normal 7 3 4_Pricing" xfId="5615" xr:uid="{00000000-0005-0000-0000-0000F4130000}"/>
    <cellStyle name="Normal 7 3 5" xfId="1458" xr:uid="{00000000-0005-0000-0000-0000F5130000}"/>
    <cellStyle name="Normal 7 3 5 2" xfId="3405" xr:uid="{00000000-0005-0000-0000-0000F6130000}"/>
    <cellStyle name="Normal 7 3 5_Pricing" xfId="5616" xr:uid="{00000000-0005-0000-0000-0000F7130000}"/>
    <cellStyle name="Normal 7 3 6" xfId="2052" xr:uid="{00000000-0005-0000-0000-0000F8130000}"/>
    <cellStyle name="Normal 7 3_Pricing" xfId="5605" xr:uid="{00000000-0005-0000-0000-0000F9130000}"/>
    <cellStyle name="Normal 7 4" xfId="123" xr:uid="{00000000-0005-0000-0000-0000FA130000}"/>
    <cellStyle name="Normal 7 4 2" xfId="570" xr:uid="{00000000-0005-0000-0000-0000FB130000}"/>
    <cellStyle name="Normal 7 4 2 2" xfId="1197" xr:uid="{00000000-0005-0000-0000-0000FC130000}"/>
    <cellStyle name="Normal 7 4 2 2 2" xfId="3144" xr:uid="{00000000-0005-0000-0000-0000FD130000}"/>
    <cellStyle name="Normal 7 4 2 2_Pricing" xfId="5619" xr:uid="{00000000-0005-0000-0000-0000FE130000}"/>
    <cellStyle name="Normal 7 4 2 3" xfId="1825" xr:uid="{00000000-0005-0000-0000-0000FF130000}"/>
    <cellStyle name="Normal 7 4 2 3 2" xfId="3772" xr:uid="{00000000-0005-0000-0000-000000140000}"/>
    <cellStyle name="Normal 7 4 2 3_Pricing" xfId="5620" xr:uid="{00000000-0005-0000-0000-000001140000}"/>
    <cellStyle name="Normal 7 4 2 4" xfId="2517" xr:uid="{00000000-0005-0000-0000-000002140000}"/>
    <cellStyle name="Normal 7 4 2_Pricing" xfId="5618" xr:uid="{00000000-0005-0000-0000-000003140000}"/>
    <cellStyle name="Normal 7 4 3" xfId="883" xr:uid="{00000000-0005-0000-0000-000004140000}"/>
    <cellStyle name="Normal 7 4 3 2" xfId="2830" xr:uid="{00000000-0005-0000-0000-000005140000}"/>
    <cellStyle name="Normal 7 4 3_Pricing" xfId="5621" xr:uid="{00000000-0005-0000-0000-000006140000}"/>
    <cellStyle name="Normal 7 4 4" xfId="1511" xr:uid="{00000000-0005-0000-0000-000007140000}"/>
    <cellStyle name="Normal 7 4 4 2" xfId="3458" xr:uid="{00000000-0005-0000-0000-000008140000}"/>
    <cellStyle name="Normal 7 4 4_Pricing" xfId="5622" xr:uid="{00000000-0005-0000-0000-000009140000}"/>
    <cellStyle name="Normal 7 4 5" xfId="338" xr:uid="{00000000-0005-0000-0000-00000A140000}"/>
    <cellStyle name="Normal 7 4 5 2" xfId="2285" xr:uid="{00000000-0005-0000-0000-00000B140000}"/>
    <cellStyle name="Normal 7 4 5_Pricing" xfId="5623" xr:uid="{00000000-0005-0000-0000-00000C140000}"/>
    <cellStyle name="Normal 7 4 6" xfId="2072" xr:uid="{00000000-0005-0000-0000-00000D140000}"/>
    <cellStyle name="Normal 7 4_Pricing" xfId="5617" xr:uid="{00000000-0005-0000-0000-00000E140000}"/>
    <cellStyle name="Normal 7 5" xfId="236" xr:uid="{00000000-0005-0000-0000-00000F140000}"/>
    <cellStyle name="Normal 7 5 2" xfId="1058" xr:uid="{00000000-0005-0000-0000-000010140000}"/>
    <cellStyle name="Normal 7 5 2 2" xfId="3005" xr:uid="{00000000-0005-0000-0000-000011140000}"/>
    <cellStyle name="Normal 7 5 2_Pricing" xfId="5625" xr:uid="{00000000-0005-0000-0000-000012140000}"/>
    <cellStyle name="Normal 7 5 3" xfId="1686" xr:uid="{00000000-0005-0000-0000-000013140000}"/>
    <cellStyle name="Normal 7 5 3 2" xfId="3633" xr:uid="{00000000-0005-0000-0000-000014140000}"/>
    <cellStyle name="Normal 7 5 3_Pricing" xfId="5626" xr:uid="{00000000-0005-0000-0000-000015140000}"/>
    <cellStyle name="Normal 7 5 4" xfId="2183" xr:uid="{00000000-0005-0000-0000-000016140000}"/>
    <cellStyle name="Normal 7 5_Pricing" xfId="5624" xr:uid="{00000000-0005-0000-0000-000017140000}"/>
    <cellStyle name="Normal 7 6" xfId="744" xr:uid="{00000000-0005-0000-0000-000018140000}"/>
    <cellStyle name="Normal 7 6 2" xfId="2691" xr:uid="{00000000-0005-0000-0000-000019140000}"/>
    <cellStyle name="Normal 7 6_Pricing" xfId="5627" xr:uid="{00000000-0005-0000-0000-00001A140000}"/>
    <cellStyle name="Normal 7 7" xfId="1372" xr:uid="{00000000-0005-0000-0000-00001B140000}"/>
    <cellStyle name="Normal 7 7 2" xfId="3319" xr:uid="{00000000-0005-0000-0000-00001C140000}"/>
    <cellStyle name="Normal 7 7_Pricing" xfId="5628" xr:uid="{00000000-0005-0000-0000-00001D140000}"/>
    <cellStyle name="Normal 7 8" xfId="2016" xr:uid="{00000000-0005-0000-0000-00001E140000}"/>
    <cellStyle name="Normal 7_Pricing" xfId="5567" xr:uid="{00000000-0005-0000-0000-00001F140000}"/>
    <cellStyle name="Normal 8" xfId="3" xr:uid="{00000000-0005-0000-0000-000020140000}"/>
    <cellStyle name="Normal 8 2" xfId="47" xr:uid="{00000000-0005-0000-0000-000021140000}"/>
    <cellStyle name="Normal 8 2 2" xfId="241" xr:uid="{00000000-0005-0000-0000-000022140000}"/>
    <cellStyle name="Normal 8 2 2 2" xfId="689" xr:uid="{00000000-0005-0000-0000-000023140000}"/>
    <cellStyle name="Normal 8 2 2 2 2" xfId="1316" xr:uid="{00000000-0005-0000-0000-000024140000}"/>
    <cellStyle name="Normal 8 2 2 2 2 2" xfId="3263" xr:uid="{00000000-0005-0000-0000-000025140000}"/>
    <cellStyle name="Normal 8 2 2 2 2_Pricing" xfId="5633" xr:uid="{00000000-0005-0000-0000-000026140000}"/>
    <cellStyle name="Normal 8 2 2 2 3" xfId="1944" xr:uid="{00000000-0005-0000-0000-000027140000}"/>
    <cellStyle name="Normal 8 2 2 2 3 2" xfId="3891" xr:uid="{00000000-0005-0000-0000-000028140000}"/>
    <cellStyle name="Normal 8 2 2 2 3_Pricing" xfId="5634" xr:uid="{00000000-0005-0000-0000-000029140000}"/>
    <cellStyle name="Normal 8 2 2 2 4" xfId="2636" xr:uid="{00000000-0005-0000-0000-00002A140000}"/>
    <cellStyle name="Normal 8 2 2 2_Pricing" xfId="5632" xr:uid="{00000000-0005-0000-0000-00002B140000}"/>
    <cellStyle name="Normal 8 2 2 3" xfId="1002" xr:uid="{00000000-0005-0000-0000-00002C140000}"/>
    <cellStyle name="Normal 8 2 2 3 2" xfId="2949" xr:uid="{00000000-0005-0000-0000-00002D140000}"/>
    <cellStyle name="Normal 8 2 2 3_Pricing" xfId="5635" xr:uid="{00000000-0005-0000-0000-00002E140000}"/>
    <cellStyle name="Normal 8 2 2 4" xfId="1630" xr:uid="{00000000-0005-0000-0000-00002F140000}"/>
    <cellStyle name="Normal 8 2 2 4 2" xfId="3577" xr:uid="{00000000-0005-0000-0000-000030140000}"/>
    <cellStyle name="Normal 8 2 2 4_Pricing" xfId="5636" xr:uid="{00000000-0005-0000-0000-000031140000}"/>
    <cellStyle name="Normal 8 2 2 5" xfId="2188" xr:uid="{00000000-0005-0000-0000-000032140000}"/>
    <cellStyle name="Normal 8 2 2_Pricing" xfId="5631" xr:uid="{00000000-0005-0000-0000-000033140000}"/>
    <cellStyle name="Normal 8 2 3" xfId="546" xr:uid="{00000000-0005-0000-0000-000034140000}"/>
    <cellStyle name="Normal 8 2 3 2" xfId="1173" xr:uid="{00000000-0005-0000-0000-000035140000}"/>
    <cellStyle name="Normal 8 2 3 2 2" xfId="3120" xr:uid="{00000000-0005-0000-0000-000036140000}"/>
    <cellStyle name="Normal 8 2 3 2_Pricing" xfId="5638" xr:uid="{00000000-0005-0000-0000-000037140000}"/>
    <cellStyle name="Normal 8 2 3 3" xfId="1801" xr:uid="{00000000-0005-0000-0000-000038140000}"/>
    <cellStyle name="Normal 8 2 3 3 2" xfId="3748" xr:uid="{00000000-0005-0000-0000-000039140000}"/>
    <cellStyle name="Normal 8 2 3 3_Pricing" xfId="5639" xr:uid="{00000000-0005-0000-0000-00003A140000}"/>
    <cellStyle name="Normal 8 2 3 4" xfId="2493" xr:uid="{00000000-0005-0000-0000-00003B140000}"/>
    <cellStyle name="Normal 8 2 3_Pricing" xfId="5637" xr:uid="{00000000-0005-0000-0000-00003C140000}"/>
    <cellStyle name="Normal 8 2 4" xfId="859" xr:uid="{00000000-0005-0000-0000-00003D140000}"/>
    <cellStyle name="Normal 8 2 4 2" xfId="2806" xr:uid="{00000000-0005-0000-0000-00003E140000}"/>
    <cellStyle name="Normal 8 2 4_Pricing" xfId="5640" xr:uid="{00000000-0005-0000-0000-00003F140000}"/>
    <cellStyle name="Normal 8 2 5" xfId="1487" xr:uid="{00000000-0005-0000-0000-000040140000}"/>
    <cellStyle name="Normal 8 2 5 2" xfId="3434" xr:uid="{00000000-0005-0000-0000-000041140000}"/>
    <cellStyle name="Normal 8 2 5_Pricing" xfId="5641" xr:uid="{00000000-0005-0000-0000-000042140000}"/>
    <cellStyle name="Normal 8 2 6" xfId="2024" xr:uid="{00000000-0005-0000-0000-000043140000}"/>
    <cellStyle name="Normal 8 2_Pricing" xfId="5630" xr:uid="{00000000-0005-0000-0000-000044140000}"/>
    <cellStyle name="Normal 8 3" xfId="125" xr:uid="{00000000-0005-0000-0000-000045140000}"/>
    <cellStyle name="Normal 8 3 2" xfId="397" xr:uid="{00000000-0005-0000-0000-000046140000}"/>
    <cellStyle name="Normal 8 3 2 2" xfId="688" xr:uid="{00000000-0005-0000-0000-000047140000}"/>
    <cellStyle name="Normal 8 3 2 2 2" xfId="1315" xr:uid="{00000000-0005-0000-0000-000048140000}"/>
    <cellStyle name="Normal 8 3 2 2 2 2" xfId="3262" xr:uid="{00000000-0005-0000-0000-000049140000}"/>
    <cellStyle name="Normal 8 3 2 2 2_Pricing" xfId="5645" xr:uid="{00000000-0005-0000-0000-00004A140000}"/>
    <cellStyle name="Normal 8 3 2 2 3" xfId="1943" xr:uid="{00000000-0005-0000-0000-00004B140000}"/>
    <cellStyle name="Normal 8 3 2 2 3 2" xfId="3890" xr:uid="{00000000-0005-0000-0000-00004C140000}"/>
    <cellStyle name="Normal 8 3 2 2 3_Pricing" xfId="5646" xr:uid="{00000000-0005-0000-0000-00004D140000}"/>
    <cellStyle name="Normal 8 3 2 2 4" xfId="2635" xr:uid="{00000000-0005-0000-0000-00004E140000}"/>
    <cellStyle name="Normal 8 3 2 2_Pricing" xfId="5644" xr:uid="{00000000-0005-0000-0000-00004F140000}"/>
    <cellStyle name="Normal 8 3 2 3" xfId="1001" xr:uid="{00000000-0005-0000-0000-000050140000}"/>
    <cellStyle name="Normal 8 3 2 3 2" xfId="2948" xr:uid="{00000000-0005-0000-0000-000051140000}"/>
    <cellStyle name="Normal 8 3 2 3_Pricing" xfId="5647" xr:uid="{00000000-0005-0000-0000-000052140000}"/>
    <cellStyle name="Normal 8 3 2 4" xfId="1629" xr:uid="{00000000-0005-0000-0000-000053140000}"/>
    <cellStyle name="Normal 8 3 2 4 2" xfId="3576" xr:uid="{00000000-0005-0000-0000-000054140000}"/>
    <cellStyle name="Normal 8 3 2 4_Pricing" xfId="5648" xr:uid="{00000000-0005-0000-0000-000055140000}"/>
    <cellStyle name="Normal 8 3 2 5" xfId="2344" xr:uid="{00000000-0005-0000-0000-000056140000}"/>
    <cellStyle name="Normal 8 3 2_Pricing" xfId="5643" xr:uid="{00000000-0005-0000-0000-000057140000}"/>
    <cellStyle name="Normal 8 3 3" xfId="545" xr:uid="{00000000-0005-0000-0000-000058140000}"/>
    <cellStyle name="Normal 8 3 3 2" xfId="1172" xr:uid="{00000000-0005-0000-0000-000059140000}"/>
    <cellStyle name="Normal 8 3 3 2 2" xfId="3119" xr:uid="{00000000-0005-0000-0000-00005A140000}"/>
    <cellStyle name="Normal 8 3 3 2_Pricing" xfId="5650" xr:uid="{00000000-0005-0000-0000-00005B140000}"/>
    <cellStyle name="Normal 8 3 3 3" xfId="1800" xr:uid="{00000000-0005-0000-0000-00005C140000}"/>
    <cellStyle name="Normal 8 3 3 3 2" xfId="3747" xr:uid="{00000000-0005-0000-0000-00005D140000}"/>
    <cellStyle name="Normal 8 3 3 3_Pricing" xfId="5651" xr:uid="{00000000-0005-0000-0000-00005E140000}"/>
    <cellStyle name="Normal 8 3 3 4" xfId="2492" xr:uid="{00000000-0005-0000-0000-00005F140000}"/>
    <cellStyle name="Normal 8 3 3_Pricing" xfId="5649" xr:uid="{00000000-0005-0000-0000-000060140000}"/>
    <cellStyle name="Normal 8 3 4" xfId="858" xr:uid="{00000000-0005-0000-0000-000061140000}"/>
    <cellStyle name="Normal 8 3 4 2" xfId="2805" xr:uid="{00000000-0005-0000-0000-000062140000}"/>
    <cellStyle name="Normal 8 3 4_Pricing" xfId="5652" xr:uid="{00000000-0005-0000-0000-000063140000}"/>
    <cellStyle name="Normal 8 3 5" xfId="1486" xr:uid="{00000000-0005-0000-0000-000064140000}"/>
    <cellStyle name="Normal 8 3 5 2" xfId="3433" xr:uid="{00000000-0005-0000-0000-000065140000}"/>
    <cellStyle name="Normal 8 3 5_Pricing" xfId="5653" xr:uid="{00000000-0005-0000-0000-000066140000}"/>
    <cellStyle name="Normal 8 3 6" xfId="318" xr:uid="{00000000-0005-0000-0000-000067140000}"/>
    <cellStyle name="Normal 8 3 6 2" xfId="2265" xr:uid="{00000000-0005-0000-0000-000068140000}"/>
    <cellStyle name="Normal 8 3 6_Pricing" xfId="5654" xr:uid="{00000000-0005-0000-0000-000069140000}"/>
    <cellStyle name="Normal 8 3 7" xfId="2074" xr:uid="{00000000-0005-0000-0000-00006A140000}"/>
    <cellStyle name="Normal 8 3_Pricing" xfId="5642" xr:uid="{00000000-0005-0000-0000-00006B140000}"/>
    <cellStyle name="Normal 8 4" xfId="240" xr:uid="{00000000-0005-0000-0000-00006C140000}"/>
    <cellStyle name="Normal 8 4 2" xfId="572" xr:uid="{00000000-0005-0000-0000-00006D140000}"/>
    <cellStyle name="Normal 8 4 2 2" xfId="1199" xr:uid="{00000000-0005-0000-0000-00006E140000}"/>
    <cellStyle name="Normal 8 4 2 2 2" xfId="3146" xr:uid="{00000000-0005-0000-0000-00006F140000}"/>
    <cellStyle name="Normal 8 4 2 2_Pricing" xfId="5657" xr:uid="{00000000-0005-0000-0000-000070140000}"/>
    <cellStyle name="Normal 8 4 2 3" xfId="1827" xr:uid="{00000000-0005-0000-0000-000071140000}"/>
    <cellStyle name="Normal 8 4 2 3 2" xfId="3774" xr:uid="{00000000-0005-0000-0000-000072140000}"/>
    <cellStyle name="Normal 8 4 2 3_Pricing" xfId="5658" xr:uid="{00000000-0005-0000-0000-000073140000}"/>
    <cellStyle name="Normal 8 4 2 4" xfId="2519" xr:uid="{00000000-0005-0000-0000-000074140000}"/>
    <cellStyle name="Normal 8 4 2_Pricing" xfId="5656" xr:uid="{00000000-0005-0000-0000-000075140000}"/>
    <cellStyle name="Normal 8 4 3" xfId="885" xr:uid="{00000000-0005-0000-0000-000076140000}"/>
    <cellStyle name="Normal 8 4 3 2" xfId="2832" xr:uid="{00000000-0005-0000-0000-000077140000}"/>
    <cellStyle name="Normal 8 4 3_Pricing" xfId="5659" xr:uid="{00000000-0005-0000-0000-000078140000}"/>
    <cellStyle name="Normal 8 4 4" xfId="1513" xr:uid="{00000000-0005-0000-0000-000079140000}"/>
    <cellStyle name="Normal 8 4 4 2" xfId="3460" xr:uid="{00000000-0005-0000-0000-00007A140000}"/>
    <cellStyle name="Normal 8 4 4_Pricing" xfId="5660" xr:uid="{00000000-0005-0000-0000-00007B140000}"/>
    <cellStyle name="Normal 8 4 5" xfId="2187" xr:uid="{00000000-0005-0000-0000-00007C140000}"/>
    <cellStyle name="Normal 8 4_Pricing" xfId="5655" xr:uid="{00000000-0005-0000-0000-00007D140000}"/>
    <cellStyle name="Normal 8 5" xfId="419" xr:uid="{00000000-0005-0000-0000-00007E140000}"/>
    <cellStyle name="Normal 8 5 2" xfId="1041" xr:uid="{00000000-0005-0000-0000-00007F140000}"/>
    <cellStyle name="Normal 8 5 2 2" xfId="2988" xr:uid="{00000000-0005-0000-0000-000080140000}"/>
    <cellStyle name="Normal 8 5 2_Pricing" xfId="5662" xr:uid="{00000000-0005-0000-0000-000081140000}"/>
    <cellStyle name="Normal 8 5 3" xfId="1669" xr:uid="{00000000-0005-0000-0000-000082140000}"/>
    <cellStyle name="Normal 8 5 3 2" xfId="3616" xr:uid="{00000000-0005-0000-0000-000083140000}"/>
    <cellStyle name="Normal 8 5 3_Pricing" xfId="5663" xr:uid="{00000000-0005-0000-0000-000084140000}"/>
    <cellStyle name="Normal 8 5 4" xfId="2366" xr:uid="{00000000-0005-0000-0000-000085140000}"/>
    <cellStyle name="Normal 8 5_Pricing" xfId="5661" xr:uid="{00000000-0005-0000-0000-000086140000}"/>
    <cellStyle name="Normal 8 6" xfId="728" xr:uid="{00000000-0005-0000-0000-000087140000}"/>
    <cellStyle name="Normal 8 6 2" xfId="2675" xr:uid="{00000000-0005-0000-0000-000088140000}"/>
    <cellStyle name="Normal 8 6_Pricing" xfId="5664" xr:uid="{00000000-0005-0000-0000-000089140000}"/>
    <cellStyle name="Normal 8 7" xfId="1355" xr:uid="{00000000-0005-0000-0000-00008A140000}"/>
    <cellStyle name="Normal 8 7 2" xfId="3302" xr:uid="{00000000-0005-0000-0000-00008B140000}"/>
    <cellStyle name="Normal 8 7_Pricing" xfId="5665" xr:uid="{00000000-0005-0000-0000-00008C140000}"/>
    <cellStyle name="Normal 8 8" xfId="1988" xr:uid="{00000000-0005-0000-0000-00008D140000}"/>
    <cellStyle name="Normal 8_Pricing" xfId="5629" xr:uid="{00000000-0005-0000-0000-00008E140000}"/>
    <cellStyle name="Normal 9" xfId="4" xr:uid="{00000000-0005-0000-0000-00008F140000}"/>
    <cellStyle name="Normal 9 2" xfId="48" xr:uid="{00000000-0005-0000-0000-000090140000}"/>
    <cellStyle name="Normal 9 2 2" xfId="243" xr:uid="{00000000-0005-0000-0000-000091140000}"/>
    <cellStyle name="Normal 9 2 2 2" xfId="691" xr:uid="{00000000-0005-0000-0000-000092140000}"/>
    <cellStyle name="Normal 9 2 2 2 2" xfId="1318" xr:uid="{00000000-0005-0000-0000-000093140000}"/>
    <cellStyle name="Normal 9 2 2 2 2 2" xfId="3265" xr:uid="{00000000-0005-0000-0000-000094140000}"/>
    <cellStyle name="Normal 9 2 2 2 2_Pricing" xfId="5670" xr:uid="{00000000-0005-0000-0000-000095140000}"/>
    <cellStyle name="Normal 9 2 2 2 3" xfId="1946" xr:uid="{00000000-0005-0000-0000-000096140000}"/>
    <cellStyle name="Normal 9 2 2 2 3 2" xfId="3893" xr:uid="{00000000-0005-0000-0000-000097140000}"/>
    <cellStyle name="Normal 9 2 2 2 3_Pricing" xfId="5671" xr:uid="{00000000-0005-0000-0000-000098140000}"/>
    <cellStyle name="Normal 9 2 2 2 4" xfId="2638" xr:uid="{00000000-0005-0000-0000-000099140000}"/>
    <cellStyle name="Normal 9 2 2 2_Pricing" xfId="5669" xr:uid="{00000000-0005-0000-0000-00009A140000}"/>
    <cellStyle name="Normal 9 2 2 3" xfId="1004" xr:uid="{00000000-0005-0000-0000-00009B140000}"/>
    <cellStyle name="Normal 9 2 2 3 2" xfId="2951" xr:uid="{00000000-0005-0000-0000-00009C140000}"/>
    <cellStyle name="Normal 9 2 2 3_Pricing" xfId="5672" xr:uid="{00000000-0005-0000-0000-00009D140000}"/>
    <cellStyle name="Normal 9 2 2 4" xfId="1632" xr:uid="{00000000-0005-0000-0000-00009E140000}"/>
    <cellStyle name="Normal 9 2 2 4 2" xfId="3579" xr:uid="{00000000-0005-0000-0000-00009F140000}"/>
    <cellStyle name="Normal 9 2 2 4_Pricing" xfId="5673" xr:uid="{00000000-0005-0000-0000-0000A0140000}"/>
    <cellStyle name="Normal 9 2 2 5" xfId="2190" xr:uid="{00000000-0005-0000-0000-0000A1140000}"/>
    <cellStyle name="Normal 9 2 2_Pricing" xfId="5668" xr:uid="{00000000-0005-0000-0000-0000A2140000}"/>
    <cellStyle name="Normal 9 2 3" xfId="548" xr:uid="{00000000-0005-0000-0000-0000A3140000}"/>
    <cellStyle name="Normal 9 2 3 2" xfId="1175" xr:uid="{00000000-0005-0000-0000-0000A4140000}"/>
    <cellStyle name="Normal 9 2 3 2 2" xfId="3122" xr:uid="{00000000-0005-0000-0000-0000A5140000}"/>
    <cellStyle name="Normal 9 2 3 2_Pricing" xfId="5675" xr:uid="{00000000-0005-0000-0000-0000A6140000}"/>
    <cellStyle name="Normal 9 2 3 3" xfId="1803" xr:uid="{00000000-0005-0000-0000-0000A7140000}"/>
    <cellStyle name="Normal 9 2 3 3 2" xfId="3750" xr:uid="{00000000-0005-0000-0000-0000A8140000}"/>
    <cellStyle name="Normal 9 2 3 3_Pricing" xfId="5676" xr:uid="{00000000-0005-0000-0000-0000A9140000}"/>
    <cellStyle name="Normal 9 2 3 4" xfId="2495" xr:uid="{00000000-0005-0000-0000-0000AA140000}"/>
    <cellStyle name="Normal 9 2 3_Pricing" xfId="5674" xr:uid="{00000000-0005-0000-0000-0000AB140000}"/>
    <cellStyle name="Normal 9 2 4" xfId="861" xr:uid="{00000000-0005-0000-0000-0000AC140000}"/>
    <cellStyle name="Normal 9 2 4 2" xfId="2808" xr:uid="{00000000-0005-0000-0000-0000AD140000}"/>
    <cellStyle name="Normal 9 2 4_Pricing" xfId="5677" xr:uid="{00000000-0005-0000-0000-0000AE140000}"/>
    <cellStyle name="Normal 9 2 5" xfId="1489" xr:uid="{00000000-0005-0000-0000-0000AF140000}"/>
    <cellStyle name="Normal 9 2 5 2" xfId="3436" xr:uid="{00000000-0005-0000-0000-0000B0140000}"/>
    <cellStyle name="Normal 9 2 5_Pricing" xfId="5678" xr:uid="{00000000-0005-0000-0000-0000B1140000}"/>
    <cellStyle name="Normal 9 2 6" xfId="2025" xr:uid="{00000000-0005-0000-0000-0000B2140000}"/>
    <cellStyle name="Normal 9 2_Pricing" xfId="5667" xr:uid="{00000000-0005-0000-0000-0000B3140000}"/>
    <cellStyle name="Normal 9 3" xfId="143" xr:uid="{00000000-0005-0000-0000-0000B4140000}"/>
    <cellStyle name="Normal 9 3 2" xfId="398" xr:uid="{00000000-0005-0000-0000-0000B5140000}"/>
    <cellStyle name="Normal 9 3 2 2" xfId="690" xr:uid="{00000000-0005-0000-0000-0000B6140000}"/>
    <cellStyle name="Normal 9 3 2 2 2" xfId="1317" xr:uid="{00000000-0005-0000-0000-0000B7140000}"/>
    <cellStyle name="Normal 9 3 2 2 2 2" xfId="3264" xr:uid="{00000000-0005-0000-0000-0000B8140000}"/>
    <cellStyle name="Normal 9 3 2 2 2_Pricing" xfId="5682" xr:uid="{00000000-0005-0000-0000-0000B9140000}"/>
    <cellStyle name="Normal 9 3 2 2 3" xfId="1945" xr:uid="{00000000-0005-0000-0000-0000BA140000}"/>
    <cellStyle name="Normal 9 3 2 2 3 2" xfId="3892" xr:uid="{00000000-0005-0000-0000-0000BB140000}"/>
    <cellStyle name="Normal 9 3 2 2 3_Pricing" xfId="5683" xr:uid="{00000000-0005-0000-0000-0000BC140000}"/>
    <cellStyle name="Normal 9 3 2 2 4" xfId="2637" xr:uid="{00000000-0005-0000-0000-0000BD140000}"/>
    <cellStyle name="Normal 9 3 2 2_Pricing" xfId="5681" xr:uid="{00000000-0005-0000-0000-0000BE140000}"/>
    <cellStyle name="Normal 9 3 2 3" xfId="1003" xr:uid="{00000000-0005-0000-0000-0000BF140000}"/>
    <cellStyle name="Normal 9 3 2 3 2" xfId="2950" xr:uid="{00000000-0005-0000-0000-0000C0140000}"/>
    <cellStyle name="Normal 9 3 2 3_Pricing" xfId="5684" xr:uid="{00000000-0005-0000-0000-0000C1140000}"/>
    <cellStyle name="Normal 9 3 2 4" xfId="1631" xr:uid="{00000000-0005-0000-0000-0000C2140000}"/>
    <cellStyle name="Normal 9 3 2 4 2" xfId="3578" xr:uid="{00000000-0005-0000-0000-0000C3140000}"/>
    <cellStyle name="Normal 9 3 2 4_Pricing" xfId="5685" xr:uid="{00000000-0005-0000-0000-0000C4140000}"/>
    <cellStyle name="Normal 9 3 2 5" xfId="2345" xr:uid="{00000000-0005-0000-0000-0000C5140000}"/>
    <cellStyle name="Normal 9 3 2_Pricing" xfId="5680" xr:uid="{00000000-0005-0000-0000-0000C6140000}"/>
    <cellStyle name="Normal 9 3 3" xfId="547" xr:uid="{00000000-0005-0000-0000-0000C7140000}"/>
    <cellStyle name="Normal 9 3 3 2" xfId="1174" xr:uid="{00000000-0005-0000-0000-0000C8140000}"/>
    <cellStyle name="Normal 9 3 3 2 2" xfId="3121" xr:uid="{00000000-0005-0000-0000-0000C9140000}"/>
    <cellStyle name="Normal 9 3 3 2_Pricing" xfId="5687" xr:uid="{00000000-0005-0000-0000-0000CA140000}"/>
    <cellStyle name="Normal 9 3 3 3" xfId="1802" xr:uid="{00000000-0005-0000-0000-0000CB140000}"/>
    <cellStyle name="Normal 9 3 3 3 2" xfId="3749" xr:uid="{00000000-0005-0000-0000-0000CC140000}"/>
    <cellStyle name="Normal 9 3 3 3_Pricing" xfId="5688" xr:uid="{00000000-0005-0000-0000-0000CD140000}"/>
    <cellStyle name="Normal 9 3 3 4" xfId="2494" xr:uid="{00000000-0005-0000-0000-0000CE140000}"/>
    <cellStyle name="Normal 9 3 3_Pricing" xfId="5686" xr:uid="{00000000-0005-0000-0000-0000CF140000}"/>
    <cellStyle name="Normal 9 3 4" xfId="860" xr:uid="{00000000-0005-0000-0000-0000D0140000}"/>
    <cellStyle name="Normal 9 3 4 2" xfId="2807" xr:uid="{00000000-0005-0000-0000-0000D1140000}"/>
    <cellStyle name="Normal 9 3 4_Pricing" xfId="5689" xr:uid="{00000000-0005-0000-0000-0000D2140000}"/>
    <cellStyle name="Normal 9 3 5" xfId="1488" xr:uid="{00000000-0005-0000-0000-0000D3140000}"/>
    <cellStyle name="Normal 9 3 5 2" xfId="3435" xr:uid="{00000000-0005-0000-0000-0000D4140000}"/>
    <cellStyle name="Normal 9 3 5_Pricing" xfId="5690" xr:uid="{00000000-0005-0000-0000-0000D5140000}"/>
    <cellStyle name="Normal 9 3 6" xfId="319" xr:uid="{00000000-0005-0000-0000-0000D6140000}"/>
    <cellStyle name="Normal 9 3 6 2" xfId="2266" xr:uid="{00000000-0005-0000-0000-0000D7140000}"/>
    <cellStyle name="Normal 9 3 6_Pricing" xfId="5691" xr:uid="{00000000-0005-0000-0000-0000D8140000}"/>
    <cellStyle name="Normal 9 3 7" xfId="2092" xr:uid="{00000000-0005-0000-0000-0000D9140000}"/>
    <cellStyle name="Normal 9 3_Pricing" xfId="5679" xr:uid="{00000000-0005-0000-0000-0000DA140000}"/>
    <cellStyle name="Normal 9 4" xfId="242" xr:uid="{00000000-0005-0000-0000-0000DB140000}"/>
    <cellStyle name="Normal 9 4 2" xfId="590" xr:uid="{00000000-0005-0000-0000-0000DC140000}"/>
    <cellStyle name="Normal 9 4 2 2" xfId="1217" xr:uid="{00000000-0005-0000-0000-0000DD140000}"/>
    <cellStyle name="Normal 9 4 2 2 2" xfId="3164" xr:uid="{00000000-0005-0000-0000-0000DE140000}"/>
    <cellStyle name="Normal 9 4 2 2_Pricing" xfId="5694" xr:uid="{00000000-0005-0000-0000-0000DF140000}"/>
    <cellStyle name="Normal 9 4 2 3" xfId="1845" xr:uid="{00000000-0005-0000-0000-0000E0140000}"/>
    <cellStyle name="Normal 9 4 2 3 2" xfId="3792" xr:uid="{00000000-0005-0000-0000-0000E1140000}"/>
    <cellStyle name="Normal 9 4 2 3_Pricing" xfId="5695" xr:uid="{00000000-0005-0000-0000-0000E2140000}"/>
    <cellStyle name="Normal 9 4 2 4" xfId="2537" xr:uid="{00000000-0005-0000-0000-0000E3140000}"/>
    <cellStyle name="Normal 9 4 2_Pricing" xfId="5693" xr:uid="{00000000-0005-0000-0000-0000E4140000}"/>
    <cellStyle name="Normal 9 4 3" xfId="903" xr:uid="{00000000-0005-0000-0000-0000E5140000}"/>
    <cellStyle name="Normal 9 4 3 2" xfId="2850" xr:uid="{00000000-0005-0000-0000-0000E6140000}"/>
    <cellStyle name="Normal 9 4 3_Pricing" xfId="5696" xr:uid="{00000000-0005-0000-0000-0000E7140000}"/>
    <cellStyle name="Normal 9 4 4" xfId="1531" xr:uid="{00000000-0005-0000-0000-0000E8140000}"/>
    <cellStyle name="Normal 9 4 4 2" xfId="3478" xr:uid="{00000000-0005-0000-0000-0000E9140000}"/>
    <cellStyle name="Normal 9 4 4_Pricing" xfId="5697" xr:uid="{00000000-0005-0000-0000-0000EA140000}"/>
    <cellStyle name="Normal 9 4 5" xfId="2189" xr:uid="{00000000-0005-0000-0000-0000EB140000}"/>
    <cellStyle name="Normal 9 4_Pricing" xfId="5692" xr:uid="{00000000-0005-0000-0000-0000EC140000}"/>
    <cellStyle name="Normal 9 5" xfId="420" xr:uid="{00000000-0005-0000-0000-0000ED140000}"/>
    <cellStyle name="Normal 9 5 2" xfId="1042" xr:uid="{00000000-0005-0000-0000-0000EE140000}"/>
    <cellStyle name="Normal 9 5 2 2" xfId="2989" xr:uid="{00000000-0005-0000-0000-0000EF140000}"/>
    <cellStyle name="Normal 9 5 2_Pricing" xfId="5699" xr:uid="{00000000-0005-0000-0000-0000F0140000}"/>
    <cellStyle name="Normal 9 5 3" xfId="1670" xr:uid="{00000000-0005-0000-0000-0000F1140000}"/>
    <cellStyle name="Normal 9 5 3 2" xfId="3617" xr:uid="{00000000-0005-0000-0000-0000F2140000}"/>
    <cellStyle name="Normal 9 5 3_Pricing" xfId="5700" xr:uid="{00000000-0005-0000-0000-0000F3140000}"/>
    <cellStyle name="Normal 9 5 4" xfId="2367" xr:uid="{00000000-0005-0000-0000-0000F4140000}"/>
    <cellStyle name="Normal 9 5_Pricing" xfId="5698" xr:uid="{00000000-0005-0000-0000-0000F5140000}"/>
    <cellStyle name="Normal 9 6" xfId="729" xr:uid="{00000000-0005-0000-0000-0000F6140000}"/>
    <cellStyle name="Normal 9 6 2" xfId="2676" xr:uid="{00000000-0005-0000-0000-0000F7140000}"/>
    <cellStyle name="Normal 9 6_Pricing" xfId="5701" xr:uid="{00000000-0005-0000-0000-0000F8140000}"/>
    <cellStyle name="Normal 9 7" xfId="1356" xr:uid="{00000000-0005-0000-0000-0000F9140000}"/>
    <cellStyle name="Normal 9 7 2" xfId="3303" xr:uid="{00000000-0005-0000-0000-0000FA140000}"/>
    <cellStyle name="Normal 9 7_Pricing" xfId="5702" xr:uid="{00000000-0005-0000-0000-0000FB140000}"/>
    <cellStyle name="Normal 9 8" xfId="1989" xr:uid="{00000000-0005-0000-0000-0000FC140000}"/>
    <cellStyle name="Normal 9_Pricing" xfId="5666" xr:uid="{00000000-0005-0000-0000-0000FD140000}"/>
    <cellStyle name="Normal_References" xfId="5704" xr:uid="{00000000-0005-0000-0000-0000FE140000}"/>
    <cellStyle name="Normal_Vendor Contacts" xfId="5703" xr:uid="{00000000-0005-0000-0000-0000FF140000}"/>
    <cellStyle name="Note 2" xfId="39" xr:uid="{00000000-0005-0000-0000-000000150000}"/>
    <cellStyle name="Note 2 2" xfId="40" xr:uid="{00000000-0005-0000-0000-000001150000}"/>
    <cellStyle name="Note 2 2 2" xfId="78" xr:uid="{00000000-0005-0000-0000-000002150000}"/>
    <cellStyle name="Note 2 2 2 2" xfId="246" xr:uid="{00000000-0005-0000-0000-000003150000}"/>
    <cellStyle name="Note 2 2 2 2 2" xfId="693" xr:uid="{00000000-0005-0000-0000-000004150000}"/>
    <cellStyle name="Note 2 2 2 2 2 2" xfId="1320" xr:uid="{00000000-0005-0000-0000-000005150000}"/>
    <cellStyle name="Note 2 2 2 2 2 2 2" xfId="3267" xr:uid="{00000000-0005-0000-0000-000006150000}"/>
    <cellStyle name="Note 2 2 2 2 2 3" xfId="1948" xr:uid="{00000000-0005-0000-0000-000007150000}"/>
    <cellStyle name="Note 2 2 2 2 2 3 2" xfId="3895" xr:uid="{00000000-0005-0000-0000-000008150000}"/>
    <cellStyle name="Note 2 2 2 2 2 4" xfId="2640" xr:uid="{00000000-0005-0000-0000-000009150000}"/>
    <cellStyle name="Note 2 2 2 2 3" xfId="1006" xr:uid="{00000000-0005-0000-0000-00000A150000}"/>
    <cellStyle name="Note 2 2 2 2 3 2" xfId="2953" xr:uid="{00000000-0005-0000-0000-00000B150000}"/>
    <cellStyle name="Note 2 2 2 2 4" xfId="1634" xr:uid="{00000000-0005-0000-0000-00000C150000}"/>
    <cellStyle name="Note 2 2 2 2 4 2" xfId="3581" xr:uid="{00000000-0005-0000-0000-00000D150000}"/>
    <cellStyle name="Note 2 2 2 2 5" xfId="2193" xr:uid="{00000000-0005-0000-0000-00000E150000}"/>
    <cellStyle name="Note 2 2 2 3" xfId="550" xr:uid="{00000000-0005-0000-0000-00000F150000}"/>
    <cellStyle name="Note 2 2 2 3 2" xfId="1177" xr:uid="{00000000-0005-0000-0000-000010150000}"/>
    <cellStyle name="Note 2 2 2 3 2 2" xfId="3124" xr:uid="{00000000-0005-0000-0000-000011150000}"/>
    <cellStyle name="Note 2 2 2 3 3" xfId="1805" xr:uid="{00000000-0005-0000-0000-000012150000}"/>
    <cellStyle name="Note 2 2 2 3 3 2" xfId="3752" xr:uid="{00000000-0005-0000-0000-000013150000}"/>
    <cellStyle name="Note 2 2 2 3 4" xfId="2497" xr:uid="{00000000-0005-0000-0000-000014150000}"/>
    <cellStyle name="Note 2 2 2 4" xfId="863" xr:uid="{00000000-0005-0000-0000-000015150000}"/>
    <cellStyle name="Note 2 2 2 4 2" xfId="2810" xr:uid="{00000000-0005-0000-0000-000016150000}"/>
    <cellStyle name="Note 2 2 2 5" xfId="1491" xr:uid="{00000000-0005-0000-0000-000017150000}"/>
    <cellStyle name="Note 2 2 2 5 2" xfId="3438" xr:uid="{00000000-0005-0000-0000-000018150000}"/>
    <cellStyle name="Note 2 2 2 6" xfId="2055" xr:uid="{00000000-0005-0000-0000-000019150000}"/>
    <cellStyle name="Note 2 2 3" xfId="142" xr:uid="{00000000-0005-0000-0000-00001A150000}"/>
    <cellStyle name="Note 2 2 3 2" xfId="399" xr:uid="{00000000-0005-0000-0000-00001B150000}"/>
    <cellStyle name="Note 2 2 3 2 2" xfId="692" xr:uid="{00000000-0005-0000-0000-00001C150000}"/>
    <cellStyle name="Note 2 2 3 2 2 2" xfId="1319" xr:uid="{00000000-0005-0000-0000-00001D150000}"/>
    <cellStyle name="Note 2 2 3 2 2 2 2" xfId="3266" xr:uid="{00000000-0005-0000-0000-00001E150000}"/>
    <cellStyle name="Note 2 2 3 2 2 3" xfId="1947" xr:uid="{00000000-0005-0000-0000-00001F150000}"/>
    <cellStyle name="Note 2 2 3 2 2 3 2" xfId="3894" xr:uid="{00000000-0005-0000-0000-000020150000}"/>
    <cellStyle name="Note 2 2 3 2 2 4" xfId="2639" xr:uid="{00000000-0005-0000-0000-000021150000}"/>
    <cellStyle name="Note 2 2 3 2 3" xfId="1005" xr:uid="{00000000-0005-0000-0000-000022150000}"/>
    <cellStyle name="Note 2 2 3 2 3 2" xfId="2952" xr:uid="{00000000-0005-0000-0000-000023150000}"/>
    <cellStyle name="Note 2 2 3 2 4" xfId="1633" xr:uid="{00000000-0005-0000-0000-000024150000}"/>
    <cellStyle name="Note 2 2 3 2 4 2" xfId="3580" xr:uid="{00000000-0005-0000-0000-000025150000}"/>
    <cellStyle name="Note 2 2 3 2 5" xfId="2346" xr:uid="{00000000-0005-0000-0000-000026150000}"/>
    <cellStyle name="Note 2 2 3 3" xfId="549" xr:uid="{00000000-0005-0000-0000-000027150000}"/>
    <cellStyle name="Note 2 2 3 3 2" xfId="1176" xr:uid="{00000000-0005-0000-0000-000028150000}"/>
    <cellStyle name="Note 2 2 3 3 2 2" xfId="3123" xr:uid="{00000000-0005-0000-0000-000029150000}"/>
    <cellStyle name="Note 2 2 3 3 3" xfId="1804" xr:uid="{00000000-0005-0000-0000-00002A150000}"/>
    <cellStyle name="Note 2 2 3 3 3 2" xfId="3751" xr:uid="{00000000-0005-0000-0000-00002B150000}"/>
    <cellStyle name="Note 2 2 3 3 4" xfId="2496" xr:uid="{00000000-0005-0000-0000-00002C150000}"/>
    <cellStyle name="Note 2 2 3 4" xfId="862" xr:uid="{00000000-0005-0000-0000-00002D150000}"/>
    <cellStyle name="Note 2 2 3 4 2" xfId="2809" xr:uid="{00000000-0005-0000-0000-00002E150000}"/>
    <cellStyle name="Note 2 2 3 5" xfId="1490" xr:uid="{00000000-0005-0000-0000-00002F150000}"/>
    <cellStyle name="Note 2 2 3 5 2" xfId="3437" xr:uid="{00000000-0005-0000-0000-000030150000}"/>
    <cellStyle name="Note 2 2 3 6" xfId="320" xr:uid="{00000000-0005-0000-0000-000031150000}"/>
    <cellStyle name="Note 2 2 3 6 2" xfId="2267" xr:uid="{00000000-0005-0000-0000-000032150000}"/>
    <cellStyle name="Note 2 2 3 7" xfId="2091" xr:uid="{00000000-0005-0000-0000-000033150000}"/>
    <cellStyle name="Note 2 2 4" xfId="245" xr:uid="{00000000-0005-0000-0000-000034150000}"/>
    <cellStyle name="Note 2 2 4 2" xfId="589" xr:uid="{00000000-0005-0000-0000-000035150000}"/>
    <cellStyle name="Note 2 2 4 2 2" xfId="1216" xr:uid="{00000000-0005-0000-0000-000036150000}"/>
    <cellStyle name="Note 2 2 4 2 2 2" xfId="3163" xr:uid="{00000000-0005-0000-0000-000037150000}"/>
    <cellStyle name="Note 2 2 4 2 3" xfId="1844" xr:uid="{00000000-0005-0000-0000-000038150000}"/>
    <cellStyle name="Note 2 2 4 2 3 2" xfId="3791" xr:uid="{00000000-0005-0000-0000-000039150000}"/>
    <cellStyle name="Note 2 2 4 2 4" xfId="2536" xr:uid="{00000000-0005-0000-0000-00003A150000}"/>
    <cellStyle name="Note 2 2 4 3" xfId="902" xr:uid="{00000000-0005-0000-0000-00003B150000}"/>
    <cellStyle name="Note 2 2 4 3 2" xfId="2849" xr:uid="{00000000-0005-0000-0000-00003C150000}"/>
    <cellStyle name="Note 2 2 4 4" xfId="1530" xr:uid="{00000000-0005-0000-0000-00003D150000}"/>
    <cellStyle name="Note 2 2 4 4 2" xfId="3477" xr:uid="{00000000-0005-0000-0000-00003E150000}"/>
    <cellStyle name="Note 2 2 4 5" xfId="2192" xr:uid="{00000000-0005-0000-0000-00003F150000}"/>
    <cellStyle name="Note 2 2 5" xfId="450" xr:uid="{00000000-0005-0000-0000-000040150000}"/>
    <cellStyle name="Note 2 2 5 2" xfId="1075" xr:uid="{00000000-0005-0000-0000-000041150000}"/>
    <cellStyle name="Note 2 2 5 2 2" xfId="3022" xr:uid="{00000000-0005-0000-0000-000042150000}"/>
    <cellStyle name="Note 2 2 5 3" xfId="1703" xr:uid="{00000000-0005-0000-0000-000043150000}"/>
    <cellStyle name="Note 2 2 5 3 2" xfId="3650" xr:uid="{00000000-0005-0000-0000-000044150000}"/>
    <cellStyle name="Note 2 2 5 4" xfId="2397" xr:uid="{00000000-0005-0000-0000-000045150000}"/>
    <cellStyle name="Note 2 2 6" xfId="761" xr:uid="{00000000-0005-0000-0000-000046150000}"/>
    <cellStyle name="Note 2 2 6 2" xfId="2708" xr:uid="{00000000-0005-0000-0000-000047150000}"/>
    <cellStyle name="Note 2 2 7" xfId="1389" xr:uid="{00000000-0005-0000-0000-000048150000}"/>
    <cellStyle name="Note 2 2 7 2" xfId="3336" xr:uid="{00000000-0005-0000-0000-000049150000}"/>
    <cellStyle name="Note 2 2 8" xfId="2019" xr:uid="{00000000-0005-0000-0000-00004A150000}"/>
    <cellStyle name="Note 2 3" xfId="77" xr:uid="{00000000-0005-0000-0000-00004B150000}"/>
    <cellStyle name="Note 2 3 2" xfId="247" xr:uid="{00000000-0005-0000-0000-00004C150000}"/>
    <cellStyle name="Note 2 3 2 2" xfId="661" xr:uid="{00000000-0005-0000-0000-00004D150000}"/>
    <cellStyle name="Note 2 3 2 2 2" xfId="1288" xr:uid="{00000000-0005-0000-0000-00004E150000}"/>
    <cellStyle name="Note 2 3 2 2 2 2" xfId="3235" xr:uid="{00000000-0005-0000-0000-00004F150000}"/>
    <cellStyle name="Note 2 3 2 2 3" xfId="1916" xr:uid="{00000000-0005-0000-0000-000050150000}"/>
    <cellStyle name="Note 2 3 2 2 3 2" xfId="3863" xr:uid="{00000000-0005-0000-0000-000051150000}"/>
    <cellStyle name="Note 2 3 2 2 4" xfId="2608" xr:uid="{00000000-0005-0000-0000-000052150000}"/>
    <cellStyle name="Note 2 3 2 3" xfId="974" xr:uid="{00000000-0005-0000-0000-000053150000}"/>
    <cellStyle name="Note 2 3 2 3 2" xfId="2921" xr:uid="{00000000-0005-0000-0000-000054150000}"/>
    <cellStyle name="Note 2 3 2 4" xfId="1602" xr:uid="{00000000-0005-0000-0000-000055150000}"/>
    <cellStyle name="Note 2 3 2 4 2" xfId="3549" xr:uid="{00000000-0005-0000-0000-000056150000}"/>
    <cellStyle name="Note 2 3 2 5" xfId="2194" xr:uid="{00000000-0005-0000-0000-000057150000}"/>
    <cellStyle name="Note 2 3 3" xfId="518" xr:uid="{00000000-0005-0000-0000-000058150000}"/>
    <cellStyle name="Note 2 3 3 2" xfId="1145" xr:uid="{00000000-0005-0000-0000-000059150000}"/>
    <cellStyle name="Note 2 3 3 2 2" xfId="3092" xr:uid="{00000000-0005-0000-0000-00005A150000}"/>
    <cellStyle name="Note 2 3 3 3" xfId="1773" xr:uid="{00000000-0005-0000-0000-00005B150000}"/>
    <cellStyle name="Note 2 3 3 3 2" xfId="3720" xr:uid="{00000000-0005-0000-0000-00005C150000}"/>
    <cellStyle name="Note 2 3 3 4" xfId="2465" xr:uid="{00000000-0005-0000-0000-00005D150000}"/>
    <cellStyle name="Note 2 3 4" xfId="831" xr:uid="{00000000-0005-0000-0000-00005E150000}"/>
    <cellStyle name="Note 2 3 4 2" xfId="2778" xr:uid="{00000000-0005-0000-0000-00005F150000}"/>
    <cellStyle name="Note 2 3 5" xfId="1459" xr:uid="{00000000-0005-0000-0000-000060150000}"/>
    <cellStyle name="Note 2 3 5 2" xfId="3406" xr:uid="{00000000-0005-0000-0000-000061150000}"/>
    <cellStyle name="Note 2 3 6" xfId="2054" xr:uid="{00000000-0005-0000-0000-000062150000}"/>
    <cellStyle name="Note 2 4" xfId="124" xr:uid="{00000000-0005-0000-0000-000063150000}"/>
    <cellStyle name="Note 2 4 2" xfId="571" xr:uid="{00000000-0005-0000-0000-000064150000}"/>
    <cellStyle name="Note 2 4 2 2" xfId="1198" xr:uid="{00000000-0005-0000-0000-000065150000}"/>
    <cellStyle name="Note 2 4 2 2 2" xfId="3145" xr:uid="{00000000-0005-0000-0000-000066150000}"/>
    <cellStyle name="Note 2 4 2 3" xfId="1826" xr:uid="{00000000-0005-0000-0000-000067150000}"/>
    <cellStyle name="Note 2 4 2 3 2" xfId="3773" xr:uid="{00000000-0005-0000-0000-000068150000}"/>
    <cellStyle name="Note 2 4 2 4" xfId="2518" xr:uid="{00000000-0005-0000-0000-000069150000}"/>
    <cellStyle name="Note 2 4 3" xfId="884" xr:uid="{00000000-0005-0000-0000-00006A150000}"/>
    <cellStyle name="Note 2 4 3 2" xfId="2831" xr:uid="{00000000-0005-0000-0000-00006B150000}"/>
    <cellStyle name="Note 2 4 4" xfId="1512" xr:uid="{00000000-0005-0000-0000-00006C150000}"/>
    <cellStyle name="Note 2 4 4 2" xfId="3459" xr:uid="{00000000-0005-0000-0000-00006D150000}"/>
    <cellStyle name="Note 2 4 5" xfId="339" xr:uid="{00000000-0005-0000-0000-00006E150000}"/>
    <cellStyle name="Note 2 4 5 2" xfId="2286" xr:uid="{00000000-0005-0000-0000-00006F150000}"/>
    <cellStyle name="Note 2 4 6" xfId="2073" xr:uid="{00000000-0005-0000-0000-000070150000}"/>
    <cellStyle name="Note 2 5" xfId="244" xr:uid="{00000000-0005-0000-0000-000071150000}"/>
    <cellStyle name="Note 2 5 2" xfId="1059" xr:uid="{00000000-0005-0000-0000-000072150000}"/>
    <cellStyle name="Note 2 5 2 2" xfId="3006" xr:uid="{00000000-0005-0000-0000-000073150000}"/>
    <cellStyle name="Note 2 5 3" xfId="1687" xr:uid="{00000000-0005-0000-0000-000074150000}"/>
    <cellStyle name="Note 2 5 3 2" xfId="3634" xr:uid="{00000000-0005-0000-0000-000075150000}"/>
    <cellStyle name="Note 2 5 4" xfId="2191" xr:uid="{00000000-0005-0000-0000-000076150000}"/>
    <cellStyle name="Note 2 6" xfId="745" xr:uid="{00000000-0005-0000-0000-000077150000}"/>
    <cellStyle name="Note 2 6 2" xfId="2692" xr:uid="{00000000-0005-0000-0000-000078150000}"/>
    <cellStyle name="Note 2 7" xfId="1373" xr:uid="{00000000-0005-0000-0000-000079150000}"/>
    <cellStyle name="Note 2 7 2" xfId="3320" xr:uid="{00000000-0005-0000-0000-00007A150000}"/>
    <cellStyle name="Note 2 8" xfId="2018" xr:uid="{00000000-0005-0000-0000-00007B150000}"/>
    <cellStyle name="Note 3" xfId="41" xr:uid="{00000000-0005-0000-0000-00007C150000}"/>
    <cellStyle name="Note 3 2" xfId="79" xr:uid="{00000000-0005-0000-0000-00007D150000}"/>
    <cellStyle name="Note 3 2 2" xfId="249" xr:uid="{00000000-0005-0000-0000-00007E150000}"/>
    <cellStyle name="Note 3 2 2 2" xfId="695" xr:uid="{00000000-0005-0000-0000-00007F150000}"/>
    <cellStyle name="Note 3 2 2 2 2" xfId="1322" xr:uid="{00000000-0005-0000-0000-000080150000}"/>
    <cellStyle name="Note 3 2 2 2 2 2" xfId="3269" xr:uid="{00000000-0005-0000-0000-000081150000}"/>
    <cellStyle name="Note 3 2 2 2 3" xfId="1950" xr:uid="{00000000-0005-0000-0000-000082150000}"/>
    <cellStyle name="Note 3 2 2 2 3 2" xfId="3897" xr:uid="{00000000-0005-0000-0000-000083150000}"/>
    <cellStyle name="Note 3 2 2 2 4" xfId="2642" xr:uid="{00000000-0005-0000-0000-000084150000}"/>
    <cellStyle name="Note 3 2 2 3" xfId="1008" xr:uid="{00000000-0005-0000-0000-000085150000}"/>
    <cellStyle name="Note 3 2 2 3 2" xfId="2955" xr:uid="{00000000-0005-0000-0000-000086150000}"/>
    <cellStyle name="Note 3 2 2 4" xfId="1636" xr:uid="{00000000-0005-0000-0000-000087150000}"/>
    <cellStyle name="Note 3 2 2 4 2" xfId="3583" xr:uid="{00000000-0005-0000-0000-000088150000}"/>
    <cellStyle name="Note 3 2 2 5" xfId="2196" xr:uid="{00000000-0005-0000-0000-000089150000}"/>
    <cellStyle name="Note 3 2 3" xfId="552" xr:uid="{00000000-0005-0000-0000-00008A150000}"/>
    <cellStyle name="Note 3 2 3 2" xfId="1179" xr:uid="{00000000-0005-0000-0000-00008B150000}"/>
    <cellStyle name="Note 3 2 3 2 2" xfId="3126" xr:uid="{00000000-0005-0000-0000-00008C150000}"/>
    <cellStyle name="Note 3 2 3 3" xfId="1807" xr:uid="{00000000-0005-0000-0000-00008D150000}"/>
    <cellStyle name="Note 3 2 3 3 2" xfId="3754" xr:uid="{00000000-0005-0000-0000-00008E150000}"/>
    <cellStyle name="Note 3 2 3 4" xfId="2499" xr:uid="{00000000-0005-0000-0000-00008F150000}"/>
    <cellStyle name="Note 3 2 4" xfId="865" xr:uid="{00000000-0005-0000-0000-000090150000}"/>
    <cellStyle name="Note 3 2 4 2" xfId="2812" xr:uid="{00000000-0005-0000-0000-000091150000}"/>
    <cellStyle name="Note 3 2 5" xfId="1493" xr:uid="{00000000-0005-0000-0000-000092150000}"/>
    <cellStyle name="Note 3 2 5 2" xfId="3440" xr:uid="{00000000-0005-0000-0000-000093150000}"/>
    <cellStyle name="Note 3 2 6" xfId="2056" xr:uid="{00000000-0005-0000-0000-000094150000}"/>
    <cellStyle name="Note 3 3" xfId="126" xr:uid="{00000000-0005-0000-0000-000095150000}"/>
    <cellStyle name="Note 3 3 2" xfId="400" xr:uid="{00000000-0005-0000-0000-000096150000}"/>
    <cellStyle name="Note 3 3 2 2" xfId="694" xr:uid="{00000000-0005-0000-0000-000097150000}"/>
    <cellStyle name="Note 3 3 2 2 2" xfId="1321" xr:uid="{00000000-0005-0000-0000-000098150000}"/>
    <cellStyle name="Note 3 3 2 2 2 2" xfId="3268" xr:uid="{00000000-0005-0000-0000-000099150000}"/>
    <cellStyle name="Note 3 3 2 2 3" xfId="1949" xr:uid="{00000000-0005-0000-0000-00009A150000}"/>
    <cellStyle name="Note 3 3 2 2 3 2" xfId="3896" xr:uid="{00000000-0005-0000-0000-00009B150000}"/>
    <cellStyle name="Note 3 3 2 2 4" xfId="2641" xr:uid="{00000000-0005-0000-0000-00009C150000}"/>
    <cellStyle name="Note 3 3 2 3" xfId="1007" xr:uid="{00000000-0005-0000-0000-00009D150000}"/>
    <cellStyle name="Note 3 3 2 3 2" xfId="2954" xr:uid="{00000000-0005-0000-0000-00009E150000}"/>
    <cellStyle name="Note 3 3 2 4" xfId="1635" xr:uid="{00000000-0005-0000-0000-00009F150000}"/>
    <cellStyle name="Note 3 3 2 4 2" xfId="3582" xr:uid="{00000000-0005-0000-0000-0000A0150000}"/>
    <cellStyle name="Note 3 3 2 5" xfId="2347" xr:uid="{00000000-0005-0000-0000-0000A1150000}"/>
    <cellStyle name="Note 3 3 3" xfId="551" xr:uid="{00000000-0005-0000-0000-0000A2150000}"/>
    <cellStyle name="Note 3 3 3 2" xfId="1178" xr:uid="{00000000-0005-0000-0000-0000A3150000}"/>
    <cellStyle name="Note 3 3 3 2 2" xfId="3125" xr:uid="{00000000-0005-0000-0000-0000A4150000}"/>
    <cellStyle name="Note 3 3 3 3" xfId="1806" xr:uid="{00000000-0005-0000-0000-0000A5150000}"/>
    <cellStyle name="Note 3 3 3 3 2" xfId="3753" xr:uid="{00000000-0005-0000-0000-0000A6150000}"/>
    <cellStyle name="Note 3 3 3 4" xfId="2498" xr:uid="{00000000-0005-0000-0000-0000A7150000}"/>
    <cellStyle name="Note 3 3 4" xfId="864" xr:uid="{00000000-0005-0000-0000-0000A8150000}"/>
    <cellStyle name="Note 3 3 4 2" xfId="2811" xr:uid="{00000000-0005-0000-0000-0000A9150000}"/>
    <cellStyle name="Note 3 3 5" xfId="1492" xr:uid="{00000000-0005-0000-0000-0000AA150000}"/>
    <cellStyle name="Note 3 3 5 2" xfId="3439" xr:uid="{00000000-0005-0000-0000-0000AB150000}"/>
    <cellStyle name="Note 3 3 6" xfId="321" xr:uid="{00000000-0005-0000-0000-0000AC150000}"/>
    <cellStyle name="Note 3 3 6 2" xfId="2268" xr:uid="{00000000-0005-0000-0000-0000AD150000}"/>
    <cellStyle name="Note 3 3 7" xfId="2075" xr:uid="{00000000-0005-0000-0000-0000AE150000}"/>
    <cellStyle name="Note 3 4" xfId="248" xr:uid="{00000000-0005-0000-0000-0000AF150000}"/>
    <cellStyle name="Note 3 4 2" xfId="573" xr:uid="{00000000-0005-0000-0000-0000B0150000}"/>
    <cellStyle name="Note 3 4 2 2" xfId="1200" xr:uid="{00000000-0005-0000-0000-0000B1150000}"/>
    <cellStyle name="Note 3 4 2 2 2" xfId="3147" xr:uid="{00000000-0005-0000-0000-0000B2150000}"/>
    <cellStyle name="Note 3 4 2 3" xfId="1828" xr:uid="{00000000-0005-0000-0000-0000B3150000}"/>
    <cellStyle name="Note 3 4 2 3 2" xfId="3775" xr:uid="{00000000-0005-0000-0000-0000B4150000}"/>
    <cellStyle name="Note 3 4 2 4" xfId="2520" xr:uid="{00000000-0005-0000-0000-0000B5150000}"/>
    <cellStyle name="Note 3 4 3" xfId="886" xr:uid="{00000000-0005-0000-0000-0000B6150000}"/>
    <cellStyle name="Note 3 4 3 2" xfId="2833" xr:uid="{00000000-0005-0000-0000-0000B7150000}"/>
    <cellStyle name="Note 3 4 4" xfId="1514" xr:uid="{00000000-0005-0000-0000-0000B8150000}"/>
    <cellStyle name="Note 3 4 4 2" xfId="3461" xr:uid="{00000000-0005-0000-0000-0000B9150000}"/>
    <cellStyle name="Note 3 4 5" xfId="2195" xr:uid="{00000000-0005-0000-0000-0000BA150000}"/>
    <cellStyle name="Note 3 5" xfId="436" xr:uid="{00000000-0005-0000-0000-0000BB150000}"/>
    <cellStyle name="Note 3 5 2" xfId="1060" xr:uid="{00000000-0005-0000-0000-0000BC150000}"/>
    <cellStyle name="Note 3 5 2 2" xfId="3007" xr:uid="{00000000-0005-0000-0000-0000BD150000}"/>
    <cellStyle name="Note 3 5 3" xfId="1688" xr:uid="{00000000-0005-0000-0000-0000BE150000}"/>
    <cellStyle name="Note 3 5 3 2" xfId="3635" xr:uid="{00000000-0005-0000-0000-0000BF150000}"/>
    <cellStyle name="Note 3 5 4" xfId="2383" xr:uid="{00000000-0005-0000-0000-0000C0150000}"/>
    <cellStyle name="Note 3 6" xfId="746" xr:uid="{00000000-0005-0000-0000-0000C1150000}"/>
    <cellStyle name="Note 3 6 2" xfId="2693" xr:uid="{00000000-0005-0000-0000-0000C2150000}"/>
    <cellStyle name="Note 3 7" xfId="1374" xr:uid="{00000000-0005-0000-0000-0000C3150000}"/>
    <cellStyle name="Note 3 7 2" xfId="3321" xr:uid="{00000000-0005-0000-0000-0000C4150000}"/>
    <cellStyle name="Note 3 8" xfId="2020" xr:uid="{00000000-0005-0000-0000-0000C5150000}"/>
    <cellStyle name="Note 4" xfId="42" xr:uid="{00000000-0005-0000-0000-0000C6150000}"/>
    <cellStyle name="Note 4 2" xfId="80" xr:uid="{00000000-0005-0000-0000-0000C7150000}"/>
    <cellStyle name="Note 4 2 2" xfId="251" xr:uid="{00000000-0005-0000-0000-0000C8150000}"/>
    <cellStyle name="Note 4 2 2 2" xfId="697" xr:uid="{00000000-0005-0000-0000-0000C9150000}"/>
    <cellStyle name="Note 4 2 2 2 2" xfId="1324" xr:uid="{00000000-0005-0000-0000-0000CA150000}"/>
    <cellStyle name="Note 4 2 2 2 2 2" xfId="3271" xr:uid="{00000000-0005-0000-0000-0000CB150000}"/>
    <cellStyle name="Note 4 2 2 2 3" xfId="1952" xr:uid="{00000000-0005-0000-0000-0000CC150000}"/>
    <cellStyle name="Note 4 2 2 2 3 2" xfId="3899" xr:uid="{00000000-0005-0000-0000-0000CD150000}"/>
    <cellStyle name="Note 4 2 2 2 4" xfId="2644" xr:uid="{00000000-0005-0000-0000-0000CE150000}"/>
    <cellStyle name="Note 4 2 2 3" xfId="1010" xr:uid="{00000000-0005-0000-0000-0000CF150000}"/>
    <cellStyle name="Note 4 2 2 3 2" xfId="2957" xr:uid="{00000000-0005-0000-0000-0000D0150000}"/>
    <cellStyle name="Note 4 2 2 4" xfId="1638" xr:uid="{00000000-0005-0000-0000-0000D1150000}"/>
    <cellStyle name="Note 4 2 2 4 2" xfId="3585" xr:uid="{00000000-0005-0000-0000-0000D2150000}"/>
    <cellStyle name="Note 4 2 2 5" xfId="2198" xr:uid="{00000000-0005-0000-0000-0000D3150000}"/>
    <cellStyle name="Note 4 2 3" xfId="554" xr:uid="{00000000-0005-0000-0000-0000D4150000}"/>
    <cellStyle name="Note 4 2 3 2" xfId="1181" xr:uid="{00000000-0005-0000-0000-0000D5150000}"/>
    <cellStyle name="Note 4 2 3 2 2" xfId="3128" xr:uid="{00000000-0005-0000-0000-0000D6150000}"/>
    <cellStyle name="Note 4 2 3 3" xfId="1809" xr:uid="{00000000-0005-0000-0000-0000D7150000}"/>
    <cellStyle name="Note 4 2 3 3 2" xfId="3756" xr:uid="{00000000-0005-0000-0000-0000D8150000}"/>
    <cellStyle name="Note 4 2 3 4" xfId="2501" xr:uid="{00000000-0005-0000-0000-0000D9150000}"/>
    <cellStyle name="Note 4 2 4" xfId="867" xr:uid="{00000000-0005-0000-0000-0000DA150000}"/>
    <cellStyle name="Note 4 2 4 2" xfId="2814" xr:uid="{00000000-0005-0000-0000-0000DB150000}"/>
    <cellStyle name="Note 4 2 5" xfId="1495" xr:uid="{00000000-0005-0000-0000-0000DC150000}"/>
    <cellStyle name="Note 4 2 5 2" xfId="3442" xr:uid="{00000000-0005-0000-0000-0000DD150000}"/>
    <cellStyle name="Note 4 2 6" xfId="2057" xr:uid="{00000000-0005-0000-0000-0000DE150000}"/>
    <cellStyle name="Note 4 3" xfId="144" xr:uid="{00000000-0005-0000-0000-0000DF150000}"/>
    <cellStyle name="Note 4 3 2" xfId="401" xr:uid="{00000000-0005-0000-0000-0000E0150000}"/>
    <cellStyle name="Note 4 3 2 2" xfId="696" xr:uid="{00000000-0005-0000-0000-0000E1150000}"/>
    <cellStyle name="Note 4 3 2 2 2" xfId="1323" xr:uid="{00000000-0005-0000-0000-0000E2150000}"/>
    <cellStyle name="Note 4 3 2 2 2 2" xfId="3270" xr:uid="{00000000-0005-0000-0000-0000E3150000}"/>
    <cellStyle name="Note 4 3 2 2 3" xfId="1951" xr:uid="{00000000-0005-0000-0000-0000E4150000}"/>
    <cellStyle name="Note 4 3 2 2 3 2" xfId="3898" xr:uid="{00000000-0005-0000-0000-0000E5150000}"/>
    <cellStyle name="Note 4 3 2 2 4" xfId="2643" xr:uid="{00000000-0005-0000-0000-0000E6150000}"/>
    <cellStyle name="Note 4 3 2 3" xfId="1009" xr:uid="{00000000-0005-0000-0000-0000E7150000}"/>
    <cellStyle name="Note 4 3 2 3 2" xfId="2956" xr:uid="{00000000-0005-0000-0000-0000E8150000}"/>
    <cellStyle name="Note 4 3 2 4" xfId="1637" xr:uid="{00000000-0005-0000-0000-0000E9150000}"/>
    <cellStyle name="Note 4 3 2 4 2" xfId="3584" xr:uid="{00000000-0005-0000-0000-0000EA150000}"/>
    <cellStyle name="Note 4 3 2 5" xfId="2348" xr:uid="{00000000-0005-0000-0000-0000EB150000}"/>
    <cellStyle name="Note 4 3 3" xfId="553" xr:uid="{00000000-0005-0000-0000-0000EC150000}"/>
    <cellStyle name="Note 4 3 3 2" xfId="1180" xr:uid="{00000000-0005-0000-0000-0000ED150000}"/>
    <cellStyle name="Note 4 3 3 2 2" xfId="3127" xr:uid="{00000000-0005-0000-0000-0000EE150000}"/>
    <cellStyle name="Note 4 3 3 3" xfId="1808" xr:uid="{00000000-0005-0000-0000-0000EF150000}"/>
    <cellStyle name="Note 4 3 3 3 2" xfId="3755" xr:uid="{00000000-0005-0000-0000-0000F0150000}"/>
    <cellStyle name="Note 4 3 3 4" xfId="2500" xr:uid="{00000000-0005-0000-0000-0000F1150000}"/>
    <cellStyle name="Note 4 3 4" xfId="866" xr:uid="{00000000-0005-0000-0000-0000F2150000}"/>
    <cellStyle name="Note 4 3 4 2" xfId="2813" xr:uid="{00000000-0005-0000-0000-0000F3150000}"/>
    <cellStyle name="Note 4 3 5" xfId="1494" xr:uid="{00000000-0005-0000-0000-0000F4150000}"/>
    <cellStyle name="Note 4 3 5 2" xfId="3441" xr:uid="{00000000-0005-0000-0000-0000F5150000}"/>
    <cellStyle name="Note 4 3 6" xfId="322" xr:uid="{00000000-0005-0000-0000-0000F6150000}"/>
    <cellStyle name="Note 4 3 6 2" xfId="2269" xr:uid="{00000000-0005-0000-0000-0000F7150000}"/>
    <cellStyle name="Note 4 3 7" xfId="2093" xr:uid="{00000000-0005-0000-0000-0000F8150000}"/>
    <cellStyle name="Note 4 4" xfId="250" xr:uid="{00000000-0005-0000-0000-0000F9150000}"/>
    <cellStyle name="Note 4 4 2" xfId="591" xr:uid="{00000000-0005-0000-0000-0000FA150000}"/>
    <cellStyle name="Note 4 4 2 2" xfId="1218" xr:uid="{00000000-0005-0000-0000-0000FB150000}"/>
    <cellStyle name="Note 4 4 2 2 2" xfId="3165" xr:uid="{00000000-0005-0000-0000-0000FC150000}"/>
    <cellStyle name="Note 4 4 2 3" xfId="1846" xr:uid="{00000000-0005-0000-0000-0000FD150000}"/>
    <cellStyle name="Note 4 4 2 3 2" xfId="3793" xr:uid="{00000000-0005-0000-0000-0000FE150000}"/>
    <cellStyle name="Note 4 4 2 4" xfId="2538" xr:uid="{00000000-0005-0000-0000-0000FF150000}"/>
    <cellStyle name="Note 4 4 3" xfId="904" xr:uid="{00000000-0005-0000-0000-000000160000}"/>
    <cellStyle name="Note 4 4 3 2" xfId="2851" xr:uid="{00000000-0005-0000-0000-000001160000}"/>
    <cellStyle name="Note 4 4 4" xfId="1532" xr:uid="{00000000-0005-0000-0000-000002160000}"/>
    <cellStyle name="Note 4 4 4 2" xfId="3479" xr:uid="{00000000-0005-0000-0000-000003160000}"/>
    <cellStyle name="Note 4 4 5" xfId="2197" xr:uid="{00000000-0005-0000-0000-000004160000}"/>
    <cellStyle name="Note 4 5" xfId="451" xr:uid="{00000000-0005-0000-0000-000005160000}"/>
    <cellStyle name="Note 4 5 2" xfId="1076" xr:uid="{00000000-0005-0000-0000-000006160000}"/>
    <cellStyle name="Note 4 5 2 2" xfId="3023" xr:uid="{00000000-0005-0000-0000-000007160000}"/>
    <cellStyle name="Note 4 5 3" xfId="1704" xr:uid="{00000000-0005-0000-0000-000008160000}"/>
    <cellStyle name="Note 4 5 3 2" xfId="3651" xr:uid="{00000000-0005-0000-0000-000009160000}"/>
    <cellStyle name="Note 4 5 4" xfId="2398" xr:uid="{00000000-0005-0000-0000-00000A160000}"/>
    <cellStyle name="Note 4 6" xfId="762" xr:uid="{00000000-0005-0000-0000-00000B160000}"/>
    <cellStyle name="Note 4 6 2" xfId="2709" xr:uid="{00000000-0005-0000-0000-00000C160000}"/>
    <cellStyle name="Note 4 7" xfId="1390" xr:uid="{00000000-0005-0000-0000-00000D160000}"/>
    <cellStyle name="Note 4 7 2" xfId="3337" xr:uid="{00000000-0005-0000-0000-00000E160000}"/>
    <cellStyle name="Note 4 8" xfId="2021" xr:uid="{00000000-0005-0000-0000-00000F160000}"/>
    <cellStyle name="Note 5" xfId="158" xr:uid="{00000000-0005-0000-0000-000010160000}"/>
    <cellStyle name="Note 5 2" xfId="343" xr:uid="{00000000-0005-0000-0000-000011160000}"/>
    <cellStyle name="Note 5 2 2" xfId="605" xr:uid="{00000000-0005-0000-0000-000012160000}"/>
    <cellStyle name="Note 5 2 2 2" xfId="1232" xr:uid="{00000000-0005-0000-0000-000013160000}"/>
    <cellStyle name="Note 5 2 2 2 2" xfId="3179" xr:uid="{00000000-0005-0000-0000-000014160000}"/>
    <cellStyle name="Note 5 2 2 3" xfId="1860" xr:uid="{00000000-0005-0000-0000-000015160000}"/>
    <cellStyle name="Note 5 2 2 3 2" xfId="3807" xr:uid="{00000000-0005-0000-0000-000016160000}"/>
    <cellStyle name="Note 5 2 2 4" xfId="2552" xr:uid="{00000000-0005-0000-0000-000017160000}"/>
    <cellStyle name="Note 5 2 3" xfId="918" xr:uid="{00000000-0005-0000-0000-000018160000}"/>
    <cellStyle name="Note 5 2 3 2" xfId="2865" xr:uid="{00000000-0005-0000-0000-000019160000}"/>
    <cellStyle name="Note 5 2 4" xfId="1546" xr:uid="{00000000-0005-0000-0000-00001A160000}"/>
    <cellStyle name="Note 5 2 4 2" xfId="3493" xr:uid="{00000000-0005-0000-0000-00001B160000}"/>
    <cellStyle name="Note 5 2 5" xfId="2290" xr:uid="{00000000-0005-0000-0000-00001C160000}"/>
    <cellStyle name="Note 5 3" xfId="464" xr:uid="{00000000-0005-0000-0000-00001D160000}"/>
    <cellStyle name="Note 5 3 2" xfId="1089" xr:uid="{00000000-0005-0000-0000-00001E160000}"/>
    <cellStyle name="Note 5 3 2 2" xfId="3036" xr:uid="{00000000-0005-0000-0000-00001F160000}"/>
    <cellStyle name="Note 5 3 3" xfId="1717" xr:uid="{00000000-0005-0000-0000-000020160000}"/>
    <cellStyle name="Note 5 3 3 2" xfId="3664" xr:uid="{00000000-0005-0000-0000-000021160000}"/>
    <cellStyle name="Note 5 3 4" xfId="2411" xr:uid="{00000000-0005-0000-0000-000022160000}"/>
    <cellStyle name="Note 5 4" xfId="775" xr:uid="{00000000-0005-0000-0000-000023160000}"/>
    <cellStyle name="Note 5 4 2" xfId="2722" xr:uid="{00000000-0005-0000-0000-000024160000}"/>
    <cellStyle name="Note 5 5" xfId="1403" xr:uid="{00000000-0005-0000-0000-000025160000}"/>
    <cellStyle name="Note 5 5 2" xfId="3350" xr:uid="{00000000-0005-0000-0000-000026160000}"/>
    <cellStyle name="Note 5 6" xfId="266" xr:uid="{00000000-0005-0000-0000-000027160000}"/>
    <cellStyle name="Note 5 6 2" xfId="2213" xr:uid="{00000000-0005-0000-0000-000028160000}"/>
    <cellStyle name="Note 5 7" xfId="2107" xr:uid="{00000000-0005-0000-0000-000029160000}"/>
    <cellStyle name="Note 6" xfId="404" xr:uid="{00000000-0005-0000-0000-00002A160000}"/>
    <cellStyle name="Note 6 2" xfId="712" xr:uid="{00000000-0005-0000-0000-00002B160000}"/>
    <cellStyle name="Note 6 2 2" xfId="1339" xr:uid="{00000000-0005-0000-0000-00002C160000}"/>
    <cellStyle name="Note 6 2 2 2" xfId="3286" xr:uid="{00000000-0005-0000-0000-00002D160000}"/>
    <cellStyle name="Note 6 2 3" xfId="1967" xr:uid="{00000000-0005-0000-0000-00002E160000}"/>
    <cellStyle name="Note 6 2 3 2" xfId="3914" xr:uid="{00000000-0005-0000-0000-00002F160000}"/>
    <cellStyle name="Note 6 2 4" xfId="2659" xr:uid="{00000000-0005-0000-0000-000030160000}"/>
    <cellStyle name="Note 6 3" xfId="1025" xr:uid="{00000000-0005-0000-0000-000031160000}"/>
    <cellStyle name="Note 6 3 2" xfId="2972" xr:uid="{00000000-0005-0000-0000-000032160000}"/>
    <cellStyle name="Note 6 4" xfId="1653" xr:uid="{00000000-0005-0000-0000-000033160000}"/>
    <cellStyle name="Note 6 4 2" xfId="3600" xr:uid="{00000000-0005-0000-0000-000034160000}"/>
    <cellStyle name="Note 6 5" xfId="2351" xr:uid="{00000000-0005-0000-0000-000035160000}"/>
    <cellStyle name="Note 7" xfId="406" xr:uid="{00000000-0005-0000-0000-000036160000}"/>
    <cellStyle name="Note 7 2" xfId="714" xr:uid="{00000000-0005-0000-0000-000037160000}"/>
    <cellStyle name="Note 7 2 2" xfId="1341" xr:uid="{00000000-0005-0000-0000-000038160000}"/>
    <cellStyle name="Note 7 2 2 2" xfId="3288" xr:uid="{00000000-0005-0000-0000-000039160000}"/>
    <cellStyle name="Note 7 2 3" xfId="1969" xr:uid="{00000000-0005-0000-0000-00003A160000}"/>
    <cellStyle name="Note 7 2 3 2" xfId="3916" xr:uid="{00000000-0005-0000-0000-00003B160000}"/>
    <cellStyle name="Note 7 2 4" xfId="2661" xr:uid="{00000000-0005-0000-0000-00003C160000}"/>
    <cellStyle name="Note 7 3" xfId="1027" xr:uid="{00000000-0005-0000-0000-00003D160000}"/>
    <cellStyle name="Note 7 3 2" xfId="2974" xr:uid="{00000000-0005-0000-0000-00003E160000}"/>
    <cellStyle name="Note 7 4" xfId="1655" xr:uid="{00000000-0005-0000-0000-00003F160000}"/>
    <cellStyle name="Note 7 4 2" xfId="3602" xr:uid="{00000000-0005-0000-0000-000040160000}"/>
    <cellStyle name="Note 7 5" xfId="2353" xr:uid="{00000000-0005-0000-0000-000041160000}"/>
    <cellStyle name="Output" xfId="90" builtinId="21" customBuiltin="1"/>
    <cellStyle name="Percent 2" xfId="43" xr:uid="{00000000-0005-0000-0000-000043160000}"/>
    <cellStyle name="Percent 3" xfId="1984" xr:uid="{00000000-0005-0000-0000-000044160000}"/>
    <cellStyle name="Percent 3 2" xfId="3930" xr:uid="{00000000-0005-0000-0000-000045160000}"/>
    <cellStyle name="Title" xfId="81" builtinId="15" customBuiltin="1"/>
    <cellStyle name="Total" xfId="96" builtinId="25" customBuiltin="1"/>
    <cellStyle name="Warning Text" xfId="94" builtinId="11" customBuiltin="1"/>
  </cellStyles>
  <dxfs count="1">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pyatt@steersheating.com" TargetMode="External"/><Relationship Id="rId3" Type="http://schemas.openxmlformats.org/officeDocument/2006/relationships/hyperlink" Target="http://www.dot.state.oh.us/Divisions/ContractAdmin/Contracts/PurchDocs/240a-22/JLMechServ01/" TargetMode="External"/><Relationship Id="rId7" Type="http://schemas.openxmlformats.org/officeDocument/2006/relationships/hyperlink" Target="mailto:jbowser@slaglemech.com" TargetMode="External"/><Relationship Id="rId2" Type="http://schemas.openxmlformats.org/officeDocument/2006/relationships/hyperlink" Target="http://www.dot.state.oh.us/Divisions/ContractAdmin/Contracts/PurchDocs/240a-22/EnerLLC01/" TargetMode="External"/><Relationship Id="rId1" Type="http://schemas.openxmlformats.org/officeDocument/2006/relationships/hyperlink" Target="http://www.dot.state.oh.us/Divisions/ContractAdmin/Contracts/PurchDocs/240a-22/AirForcOneIn01/" TargetMode="External"/><Relationship Id="rId6" Type="http://schemas.openxmlformats.org/officeDocument/2006/relationships/hyperlink" Target="http://www.dot.state.oh.us/Divisions/ContractAdmin/Contracts/PurchDocs/240a-22/SteeHeatCool01/" TargetMode="External"/><Relationship Id="rId5" Type="http://schemas.openxmlformats.org/officeDocument/2006/relationships/hyperlink" Target="http://www.dot.state.oh.us/Divisions/ContractAdmin/Contracts/PurchDocs/240a-22/SmitandOBYSe01/" TargetMode="External"/><Relationship Id="rId10" Type="http://schemas.openxmlformats.org/officeDocument/2006/relationships/printerSettings" Target="../printerSettings/printerSettings1.bin"/><Relationship Id="rId4" Type="http://schemas.openxmlformats.org/officeDocument/2006/relationships/hyperlink" Target="http://www.dot.state.oh.us/Divisions/ContractAdmin/Contracts/PurchDocs/240a-22/SlagMechCont01/" TargetMode="External"/><Relationship Id="rId9" Type="http://schemas.openxmlformats.org/officeDocument/2006/relationships/hyperlink" Target="mailto:dsommer@smithandob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rschmeltzer@airforceone.com" TargetMode="External"/><Relationship Id="rId13" Type="http://schemas.openxmlformats.org/officeDocument/2006/relationships/hyperlink" Target="mailto:dcaldwell@airforceone.com" TargetMode="External"/><Relationship Id="rId18" Type="http://schemas.openxmlformats.org/officeDocument/2006/relationships/hyperlink" Target="mailto:jschilling@enervise.com" TargetMode="External"/><Relationship Id="rId26" Type="http://schemas.openxmlformats.org/officeDocument/2006/relationships/hyperlink" Target="mailto:melissa@jlmech.com" TargetMode="External"/><Relationship Id="rId3" Type="http://schemas.openxmlformats.org/officeDocument/2006/relationships/hyperlink" Target="mailto:toneill@airforceone.com" TargetMode="External"/><Relationship Id="rId21" Type="http://schemas.openxmlformats.org/officeDocument/2006/relationships/hyperlink" Target="mailto:Rdavy@enervise.com" TargetMode="External"/><Relationship Id="rId7" Type="http://schemas.openxmlformats.org/officeDocument/2006/relationships/hyperlink" Target="mailto:ghall@airforceone.com" TargetMode="External"/><Relationship Id="rId12" Type="http://schemas.openxmlformats.org/officeDocument/2006/relationships/hyperlink" Target="mailto:ppostle@airforceone.com" TargetMode="External"/><Relationship Id="rId17" Type="http://schemas.openxmlformats.org/officeDocument/2006/relationships/hyperlink" Target="mailto:tgarvey@enervise.com" TargetMode="External"/><Relationship Id="rId25" Type="http://schemas.openxmlformats.org/officeDocument/2006/relationships/hyperlink" Target="mailto:joe@jlmech.com" TargetMode="External"/><Relationship Id="rId2" Type="http://schemas.openxmlformats.org/officeDocument/2006/relationships/hyperlink" Target="mailto:jschilling@airforceone.com" TargetMode="External"/><Relationship Id="rId16" Type="http://schemas.openxmlformats.org/officeDocument/2006/relationships/hyperlink" Target="mailto:bmagnuson@enervise.com" TargetMode="External"/><Relationship Id="rId20" Type="http://schemas.openxmlformats.org/officeDocument/2006/relationships/hyperlink" Target="mailto:rmercer@enervise.com" TargetMode="External"/><Relationship Id="rId1" Type="http://schemas.openxmlformats.org/officeDocument/2006/relationships/hyperlink" Target="mailto:gguy@airforceone.com" TargetMode="External"/><Relationship Id="rId6" Type="http://schemas.openxmlformats.org/officeDocument/2006/relationships/hyperlink" Target="mailto:lmorgan@airforceone.com" TargetMode="External"/><Relationship Id="rId11" Type="http://schemas.openxmlformats.org/officeDocument/2006/relationships/hyperlink" Target="mailto:kheight@airforceone.com" TargetMode="External"/><Relationship Id="rId24" Type="http://schemas.openxmlformats.org/officeDocument/2006/relationships/hyperlink" Target="mailto:brett@jlmech.com" TargetMode="External"/><Relationship Id="rId5" Type="http://schemas.openxmlformats.org/officeDocument/2006/relationships/hyperlink" Target="mailto:rhunder@airforceone.com" TargetMode="External"/><Relationship Id="rId15" Type="http://schemas.openxmlformats.org/officeDocument/2006/relationships/hyperlink" Target="mailto:mraymond@airforceone.com" TargetMode="External"/><Relationship Id="rId23" Type="http://schemas.openxmlformats.org/officeDocument/2006/relationships/hyperlink" Target="mailto:lynn@jlmech.com" TargetMode="External"/><Relationship Id="rId28" Type="http://schemas.openxmlformats.org/officeDocument/2006/relationships/printerSettings" Target="../printerSettings/printerSettings4.bin"/><Relationship Id="rId10" Type="http://schemas.openxmlformats.org/officeDocument/2006/relationships/hyperlink" Target="mailto:twann@airforceone.com" TargetMode="External"/><Relationship Id="rId19" Type="http://schemas.openxmlformats.org/officeDocument/2006/relationships/hyperlink" Target="mailto:nmccormish@enervise.com" TargetMode="External"/><Relationship Id="rId4" Type="http://schemas.openxmlformats.org/officeDocument/2006/relationships/hyperlink" Target="mailto:jclifton@airforceone.com" TargetMode="External"/><Relationship Id="rId9" Type="http://schemas.openxmlformats.org/officeDocument/2006/relationships/hyperlink" Target="mailto:rparks@airforceone.com" TargetMode="External"/><Relationship Id="rId14" Type="http://schemas.openxmlformats.org/officeDocument/2006/relationships/hyperlink" Target="mailto:jjohnston@airforceone.com" TargetMode="External"/><Relationship Id="rId22" Type="http://schemas.openxmlformats.org/officeDocument/2006/relationships/hyperlink" Target="mailto:jim@jlmech.com" TargetMode="External"/><Relationship Id="rId27" Type="http://schemas.openxmlformats.org/officeDocument/2006/relationships/hyperlink" Target="mailto:christina@jlmech.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brian.craft@bgohio.org" TargetMode="External"/><Relationship Id="rId3" Type="http://schemas.openxmlformats.org/officeDocument/2006/relationships/hyperlink" Target="mailto:bmastin@uaoh.net" TargetMode="External"/><Relationship Id="rId7" Type="http://schemas.openxmlformats.org/officeDocument/2006/relationships/hyperlink" Target="mailto:crozierm@dteenergy.com" TargetMode="External"/><Relationship Id="rId2" Type="http://schemas.openxmlformats.org/officeDocument/2006/relationships/hyperlink" Target="mailto:Charlie.Stewart@dot.ohio.gov" TargetMode="External"/><Relationship Id="rId1" Type="http://schemas.openxmlformats.org/officeDocument/2006/relationships/hyperlink" Target="mailto:chapmanb@cpsboe.k12.oh.us" TargetMode="External"/><Relationship Id="rId6" Type="http://schemas.openxmlformats.org/officeDocument/2006/relationships/hyperlink" Target="mailto:srogers@bocchilabs.com" TargetMode="External"/><Relationship Id="rId5" Type="http://schemas.openxmlformats.org/officeDocument/2006/relationships/hyperlink" Target="mailto:gmmoore@armstrongceilings.com" TargetMode="External"/><Relationship Id="rId10" Type="http://schemas.openxmlformats.org/officeDocument/2006/relationships/printerSettings" Target="../printerSettings/printerSettings5.bin"/><Relationship Id="rId4" Type="http://schemas.openxmlformats.org/officeDocument/2006/relationships/hyperlink" Target="mailto:edwardst@gjps.org" TargetMode="External"/><Relationship Id="rId9" Type="http://schemas.openxmlformats.org/officeDocument/2006/relationships/hyperlink" Target="mailto:erink@bgsu.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abSelected="1" topLeftCell="A21" zoomScaleNormal="100" zoomScaleSheetLayoutView="100" workbookViewId="0">
      <selection activeCell="A54" sqref="A54"/>
    </sheetView>
  </sheetViews>
  <sheetFormatPr defaultRowHeight="12.75" x14ac:dyDescent="0.2"/>
  <cols>
    <col min="1" max="1" width="28.140625" style="82" bestFit="1" customWidth="1"/>
    <col min="2" max="3" width="28.140625" style="30" customWidth="1"/>
    <col min="4" max="4" width="10" style="30" customWidth="1"/>
    <col min="5" max="5" width="9.85546875" style="30" customWidth="1"/>
    <col min="6" max="7" width="10" style="30" bestFit="1" customWidth="1"/>
    <col min="8" max="16384" width="9.140625" style="30"/>
  </cols>
  <sheetData>
    <row r="1" spans="1:6" x14ac:dyDescent="0.2">
      <c r="A1" s="169"/>
      <c r="B1" s="169"/>
      <c r="C1" s="170" t="s">
        <v>110</v>
      </c>
      <c r="D1" s="170"/>
      <c r="E1" s="170"/>
      <c r="F1" s="170"/>
    </row>
    <row r="2" spans="1:6" x14ac:dyDescent="0.2">
      <c r="A2" s="169"/>
      <c r="B2" s="169"/>
      <c r="C2" s="169"/>
      <c r="D2" s="169"/>
      <c r="E2" s="169"/>
      <c r="F2" s="169"/>
    </row>
    <row r="3" spans="1:6" x14ac:dyDescent="0.2">
      <c r="A3" s="169"/>
      <c r="B3" s="169"/>
      <c r="C3" s="169"/>
      <c r="D3" s="169"/>
      <c r="E3" s="169"/>
      <c r="F3" s="169"/>
    </row>
    <row r="4" spans="1:6" x14ac:dyDescent="0.2">
      <c r="A4" s="169"/>
      <c r="B4" s="169"/>
      <c r="C4" s="169"/>
      <c r="D4" s="169"/>
      <c r="E4" s="169"/>
      <c r="F4" s="169"/>
    </row>
    <row r="5" spans="1:6" x14ac:dyDescent="0.2">
      <c r="A5" s="169"/>
      <c r="B5" s="169"/>
      <c r="C5" s="171" t="s">
        <v>111</v>
      </c>
      <c r="D5" s="171"/>
      <c r="E5" s="171"/>
      <c r="F5" s="171"/>
    </row>
    <row r="6" spans="1:6" x14ac:dyDescent="0.2">
      <c r="A6" s="169"/>
      <c r="B6" s="169"/>
      <c r="C6" s="169"/>
      <c r="D6" s="169"/>
      <c r="E6" s="169"/>
      <c r="F6" s="81" t="s">
        <v>112</v>
      </c>
    </row>
    <row r="7" spans="1:6" x14ac:dyDescent="0.2">
      <c r="A7" s="87"/>
      <c r="B7" s="88" t="s">
        <v>113</v>
      </c>
      <c r="C7" s="89" t="s">
        <v>243</v>
      </c>
      <c r="D7" s="89" t="s">
        <v>114</v>
      </c>
      <c r="E7" s="87"/>
      <c r="F7" s="87"/>
    </row>
    <row r="8" spans="1:6" x14ac:dyDescent="0.2">
      <c r="A8" s="87"/>
      <c r="B8" s="90" t="s">
        <v>115</v>
      </c>
      <c r="C8" s="91">
        <v>44537</v>
      </c>
      <c r="D8" s="87"/>
      <c r="E8" s="87"/>
      <c r="F8" s="87"/>
    </row>
    <row r="9" spans="1:6" x14ac:dyDescent="0.2">
      <c r="A9" s="87"/>
      <c r="B9" s="90" t="s">
        <v>11</v>
      </c>
      <c r="C9" s="92" t="s">
        <v>116</v>
      </c>
      <c r="D9" s="87"/>
      <c r="E9" s="87"/>
      <c r="F9" s="87"/>
    </row>
    <row r="10" spans="1:6" x14ac:dyDescent="0.2">
      <c r="A10" s="87"/>
      <c r="B10" s="90" t="s">
        <v>117</v>
      </c>
      <c r="C10" s="92" t="s">
        <v>165</v>
      </c>
      <c r="D10" s="87"/>
      <c r="E10" s="87"/>
      <c r="F10" s="87"/>
    </row>
    <row r="11" spans="1:6" x14ac:dyDescent="0.2">
      <c r="A11" s="87"/>
      <c r="B11" s="93" t="s">
        <v>118</v>
      </c>
      <c r="C11" s="87"/>
      <c r="D11" s="87"/>
      <c r="E11" s="87"/>
      <c r="F11" s="87"/>
    </row>
    <row r="12" spans="1:6" x14ac:dyDescent="0.2">
      <c r="A12" s="87"/>
      <c r="B12" s="94" t="s">
        <v>243</v>
      </c>
      <c r="C12" s="87"/>
      <c r="D12" s="87"/>
      <c r="E12" s="87"/>
      <c r="F12" s="87"/>
    </row>
    <row r="13" spans="1:6" x14ac:dyDescent="0.2">
      <c r="A13" s="87"/>
      <c r="B13" s="90" t="s">
        <v>119</v>
      </c>
      <c r="C13" s="90" t="s">
        <v>120</v>
      </c>
      <c r="D13" s="90" t="s">
        <v>121</v>
      </c>
      <c r="E13" s="87"/>
      <c r="F13" s="87"/>
    </row>
    <row r="14" spans="1:6" x14ac:dyDescent="0.2">
      <c r="A14" s="92" t="s">
        <v>244</v>
      </c>
      <c r="B14" s="95" t="s">
        <v>244</v>
      </c>
      <c r="C14" s="112" t="s">
        <v>244</v>
      </c>
      <c r="D14" s="87"/>
      <c r="E14" s="87"/>
      <c r="F14" s="87"/>
    </row>
    <row r="15" spans="1:6" x14ac:dyDescent="0.2">
      <c r="A15" s="92" t="s">
        <v>245</v>
      </c>
      <c r="B15" s="92" t="s">
        <v>245</v>
      </c>
      <c r="C15" s="87"/>
      <c r="D15" s="87"/>
      <c r="E15" s="87"/>
      <c r="F15" s="87"/>
    </row>
    <row r="16" spans="1:6" x14ac:dyDescent="0.2">
      <c r="A16" s="92" t="s">
        <v>246</v>
      </c>
      <c r="B16" s="92" t="s">
        <v>246</v>
      </c>
      <c r="C16" s="87"/>
      <c r="D16" s="87"/>
      <c r="E16" s="87"/>
      <c r="F16" s="87"/>
    </row>
    <row r="17" spans="1:6" x14ac:dyDescent="0.2">
      <c r="A17" s="92" t="s">
        <v>247</v>
      </c>
      <c r="B17" s="92" t="s">
        <v>247</v>
      </c>
      <c r="C17" s="87"/>
      <c r="D17" s="87"/>
      <c r="E17" s="87"/>
      <c r="F17" s="87"/>
    </row>
    <row r="18" spans="1:6" x14ac:dyDescent="0.2">
      <c r="A18" s="92" t="s">
        <v>248</v>
      </c>
      <c r="B18" s="92" t="s">
        <v>248</v>
      </c>
      <c r="C18" s="87"/>
      <c r="D18" s="87"/>
      <c r="E18" s="87"/>
      <c r="F18" s="87"/>
    </row>
    <row r="19" spans="1:6" x14ac:dyDescent="0.2">
      <c r="A19" s="92" t="s">
        <v>249</v>
      </c>
      <c r="B19" s="87"/>
      <c r="C19" s="87"/>
      <c r="D19" s="87"/>
      <c r="E19" s="87"/>
      <c r="F19" s="87"/>
    </row>
    <row r="20" spans="1:6" x14ac:dyDescent="0.2">
      <c r="A20" s="92" t="s">
        <v>250</v>
      </c>
      <c r="B20" s="87"/>
      <c r="C20" s="87"/>
      <c r="D20" s="87"/>
      <c r="E20" s="87"/>
      <c r="F20" s="87"/>
    </row>
    <row r="21" spans="1:6" x14ac:dyDescent="0.2">
      <c r="A21" s="87"/>
      <c r="B21" s="95" t="s">
        <v>244</v>
      </c>
      <c r="C21" s="87"/>
      <c r="D21" s="87"/>
      <c r="E21" s="87"/>
      <c r="F21" s="87"/>
    </row>
    <row r="22" spans="1:6" x14ac:dyDescent="0.2">
      <c r="A22" s="92" t="s">
        <v>251</v>
      </c>
      <c r="B22" s="95" t="s">
        <v>251</v>
      </c>
      <c r="C22" s="112" t="s">
        <v>251</v>
      </c>
      <c r="D22" s="87"/>
      <c r="E22" s="87"/>
      <c r="F22" s="87"/>
    </row>
    <row r="23" spans="1:6" x14ac:dyDescent="0.2">
      <c r="A23" s="92" t="s">
        <v>167</v>
      </c>
      <c r="B23" s="92" t="s">
        <v>167</v>
      </c>
      <c r="C23" s="87"/>
      <c r="D23" s="87"/>
      <c r="E23" s="87"/>
      <c r="F23" s="87"/>
    </row>
    <row r="24" spans="1:6" x14ac:dyDescent="0.2">
      <c r="A24" s="92" t="s">
        <v>168</v>
      </c>
      <c r="B24" s="92" t="s">
        <v>168</v>
      </c>
      <c r="C24" s="87"/>
      <c r="D24" s="87"/>
      <c r="E24" s="87"/>
      <c r="F24" s="87"/>
    </row>
    <row r="25" spans="1:6" x14ac:dyDescent="0.2">
      <c r="A25" s="92" t="s">
        <v>169</v>
      </c>
      <c r="B25" s="92" t="s">
        <v>169</v>
      </c>
      <c r="C25" s="87"/>
      <c r="D25" s="87"/>
      <c r="E25" s="87"/>
      <c r="F25" s="87"/>
    </row>
    <row r="26" spans="1:6" x14ac:dyDescent="0.2">
      <c r="A26" s="92" t="s">
        <v>170</v>
      </c>
      <c r="B26" s="92" t="s">
        <v>170</v>
      </c>
      <c r="C26" s="87"/>
      <c r="D26" s="87"/>
      <c r="E26" s="87"/>
      <c r="F26" s="87"/>
    </row>
    <row r="27" spans="1:6" x14ac:dyDescent="0.2">
      <c r="A27" s="92" t="s">
        <v>171</v>
      </c>
      <c r="B27" s="87"/>
      <c r="C27" s="87"/>
      <c r="D27" s="87"/>
      <c r="E27" s="87"/>
      <c r="F27" s="87"/>
    </row>
    <row r="28" spans="1:6" x14ac:dyDescent="0.2">
      <c r="A28" s="92" t="s">
        <v>172</v>
      </c>
      <c r="B28" s="87"/>
      <c r="C28" s="87"/>
      <c r="D28" s="87"/>
      <c r="E28" s="87"/>
      <c r="F28" s="87"/>
    </row>
    <row r="29" spans="1:6" x14ac:dyDescent="0.2">
      <c r="A29" s="87"/>
      <c r="B29" s="95" t="s">
        <v>251</v>
      </c>
      <c r="C29" s="87"/>
      <c r="D29" s="87"/>
      <c r="E29" s="87"/>
      <c r="F29" s="87"/>
    </row>
    <row r="30" spans="1:6" x14ac:dyDescent="0.2">
      <c r="A30" s="92" t="s">
        <v>122</v>
      </c>
      <c r="B30" s="95" t="s">
        <v>122</v>
      </c>
      <c r="C30" s="112" t="s">
        <v>122</v>
      </c>
      <c r="D30" s="87"/>
      <c r="E30" s="87"/>
      <c r="F30" s="87"/>
    </row>
    <row r="31" spans="1:6" x14ac:dyDescent="0.2">
      <c r="A31" s="92" t="s">
        <v>123</v>
      </c>
      <c r="B31" s="92" t="s">
        <v>123</v>
      </c>
      <c r="C31" s="87"/>
      <c r="D31" s="87"/>
      <c r="E31" s="87"/>
      <c r="F31" s="87"/>
    </row>
    <row r="32" spans="1:6" x14ac:dyDescent="0.2">
      <c r="A32" s="92" t="s">
        <v>124</v>
      </c>
      <c r="B32" s="92" t="s">
        <v>124</v>
      </c>
      <c r="C32" s="87"/>
      <c r="D32" s="87"/>
      <c r="E32" s="87"/>
      <c r="F32" s="87"/>
    </row>
    <row r="33" spans="1:6" x14ac:dyDescent="0.2">
      <c r="A33" s="92" t="s">
        <v>125</v>
      </c>
      <c r="B33" s="92" t="s">
        <v>125</v>
      </c>
      <c r="C33" s="87"/>
      <c r="D33" s="87"/>
      <c r="E33" s="87"/>
      <c r="F33" s="87"/>
    </row>
    <row r="34" spans="1:6" x14ac:dyDescent="0.2">
      <c r="A34" s="92" t="s">
        <v>126</v>
      </c>
      <c r="B34" s="92" t="s">
        <v>126</v>
      </c>
      <c r="C34" s="87"/>
      <c r="D34" s="87"/>
      <c r="E34" s="87"/>
      <c r="F34" s="87"/>
    </row>
    <row r="35" spans="1:6" x14ac:dyDescent="0.2">
      <c r="A35" s="92" t="s">
        <v>127</v>
      </c>
      <c r="B35" s="87"/>
      <c r="C35" s="87"/>
      <c r="D35" s="87"/>
      <c r="E35" s="87"/>
      <c r="F35" s="87"/>
    </row>
    <row r="36" spans="1:6" x14ac:dyDescent="0.2">
      <c r="A36" s="92" t="s">
        <v>128</v>
      </c>
      <c r="B36" s="87"/>
      <c r="C36" s="87"/>
      <c r="D36" s="87"/>
      <c r="E36" s="87"/>
      <c r="F36" s="87"/>
    </row>
    <row r="37" spans="1:6" x14ac:dyDescent="0.2">
      <c r="A37" s="87"/>
      <c r="B37" s="95" t="s">
        <v>122</v>
      </c>
      <c r="C37" s="87"/>
      <c r="D37" s="87"/>
      <c r="E37" s="87"/>
      <c r="F37" s="87"/>
    </row>
    <row r="38" spans="1:6" x14ac:dyDescent="0.2">
      <c r="A38" s="92"/>
      <c r="B38" s="87"/>
      <c r="C38" s="87"/>
      <c r="D38" s="87"/>
      <c r="E38" s="113"/>
      <c r="F38" s="113"/>
    </row>
    <row r="39" spans="1:6" x14ac:dyDescent="0.2">
      <c r="A39" s="92" t="s">
        <v>129</v>
      </c>
      <c r="B39" s="95" t="s">
        <v>129</v>
      </c>
      <c r="C39" s="112" t="s">
        <v>129</v>
      </c>
      <c r="D39" s="87"/>
      <c r="E39" s="113"/>
      <c r="F39" s="113"/>
    </row>
    <row r="40" spans="1:6" x14ac:dyDescent="0.2">
      <c r="A40" s="92" t="s">
        <v>166</v>
      </c>
      <c r="B40" s="92" t="s">
        <v>166</v>
      </c>
      <c r="C40" s="87"/>
      <c r="D40" s="87"/>
      <c r="E40" s="113"/>
      <c r="F40" s="113"/>
    </row>
    <row r="41" spans="1:6" x14ac:dyDescent="0.2">
      <c r="A41" s="92" t="s">
        <v>130</v>
      </c>
      <c r="B41" s="92" t="s">
        <v>130</v>
      </c>
      <c r="C41" s="87"/>
      <c r="D41" s="87"/>
      <c r="E41" s="113"/>
      <c r="F41" s="113"/>
    </row>
    <row r="42" spans="1:6" x14ac:dyDescent="0.2">
      <c r="A42" s="92" t="s">
        <v>222</v>
      </c>
      <c r="B42" s="92" t="s">
        <v>222</v>
      </c>
      <c r="C42" s="87"/>
      <c r="D42" s="87"/>
      <c r="E42" s="113"/>
      <c r="F42" s="113"/>
    </row>
    <row r="43" spans="1:6" x14ac:dyDescent="0.2">
      <c r="A43" s="92" t="s">
        <v>132</v>
      </c>
      <c r="B43" s="92" t="s">
        <v>132</v>
      </c>
      <c r="C43" s="87"/>
      <c r="D43" s="87"/>
      <c r="E43" s="113"/>
      <c r="F43" s="113"/>
    </row>
    <row r="44" spans="1:6" x14ac:dyDescent="0.2">
      <c r="A44" s="92" t="s">
        <v>133</v>
      </c>
      <c r="B44" s="87"/>
      <c r="C44" s="87"/>
      <c r="D44" s="87"/>
      <c r="E44" s="113"/>
      <c r="F44" s="113"/>
    </row>
    <row r="45" spans="1:6" x14ac:dyDescent="0.2">
      <c r="A45" s="160" t="s">
        <v>223</v>
      </c>
      <c r="B45" s="87"/>
      <c r="C45" s="87"/>
      <c r="D45" s="87"/>
      <c r="E45" s="113"/>
      <c r="F45" s="113"/>
    </row>
    <row r="46" spans="1:6" x14ac:dyDescent="0.2">
      <c r="A46" s="87"/>
      <c r="B46" s="95" t="s">
        <v>129</v>
      </c>
      <c r="C46" s="87"/>
      <c r="D46" s="87"/>
      <c r="E46" s="113"/>
      <c r="F46" s="113"/>
    </row>
    <row r="47" spans="1:6" x14ac:dyDescent="0.2">
      <c r="A47" s="92" t="s">
        <v>252</v>
      </c>
      <c r="B47" s="95" t="s">
        <v>252</v>
      </c>
      <c r="C47" s="112" t="s">
        <v>252</v>
      </c>
      <c r="D47" s="87"/>
      <c r="E47" s="113"/>
      <c r="F47" s="113"/>
    </row>
    <row r="48" spans="1:6" x14ac:dyDescent="0.2">
      <c r="A48" s="92" t="s">
        <v>253</v>
      </c>
      <c r="B48" s="92" t="s">
        <v>253</v>
      </c>
      <c r="C48" s="87"/>
      <c r="D48" s="87"/>
      <c r="E48" s="113"/>
      <c r="F48" s="113"/>
    </row>
    <row r="49" spans="1:6" x14ac:dyDescent="0.2">
      <c r="A49" s="92" t="s">
        <v>254</v>
      </c>
      <c r="B49" s="92" t="s">
        <v>254</v>
      </c>
      <c r="C49" s="87"/>
      <c r="D49" s="87"/>
      <c r="E49" s="113"/>
      <c r="F49" s="113"/>
    </row>
    <row r="50" spans="1:6" x14ac:dyDescent="0.2">
      <c r="A50" s="92" t="s">
        <v>347</v>
      </c>
      <c r="B50" s="92" t="s">
        <v>347</v>
      </c>
      <c r="C50" s="87"/>
      <c r="D50" s="87"/>
      <c r="E50" s="113"/>
      <c r="F50" s="113"/>
    </row>
    <row r="51" spans="1:6" x14ac:dyDescent="0.2">
      <c r="A51" s="92" t="s">
        <v>255</v>
      </c>
      <c r="B51" s="92" t="s">
        <v>255</v>
      </c>
      <c r="C51" s="87"/>
      <c r="D51" s="87"/>
      <c r="E51" s="113"/>
      <c r="F51" s="113"/>
    </row>
    <row r="52" spans="1:6" x14ac:dyDescent="0.2">
      <c r="A52" s="92" t="s">
        <v>256</v>
      </c>
      <c r="B52" s="87"/>
      <c r="C52" s="87"/>
      <c r="D52" s="87"/>
      <c r="E52" s="113"/>
      <c r="F52" s="113"/>
    </row>
    <row r="53" spans="1:6" x14ac:dyDescent="0.2">
      <c r="A53" s="160" t="s">
        <v>348</v>
      </c>
      <c r="B53" s="87"/>
      <c r="C53" s="87"/>
      <c r="D53" s="87"/>
      <c r="E53" s="113"/>
      <c r="F53" s="113"/>
    </row>
    <row r="54" spans="1:6" x14ac:dyDescent="0.2">
      <c r="A54" s="87"/>
      <c r="B54" s="95" t="s">
        <v>252</v>
      </c>
      <c r="C54" s="87"/>
      <c r="D54" s="87"/>
      <c r="E54" s="113"/>
      <c r="F54" s="113"/>
    </row>
    <row r="55" spans="1:6" x14ac:dyDescent="0.2">
      <c r="A55" s="92" t="s">
        <v>257</v>
      </c>
      <c r="B55" s="95" t="s">
        <v>257</v>
      </c>
      <c r="C55" s="112" t="s">
        <v>257</v>
      </c>
      <c r="D55" s="87"/>
      <c r="E55" s="113"/>
      <c r="F55" s="113"/>
    </row>
    <row r="56" spans="1:6" x14ac:dyDescent="0.2">
      <c r="A56" s="92" t="s">
        <v>258</v>
      </c>
      <c r="B56" s="92" t="s">
        <v>258</v>
      </c>
      <c r="C56" s="87"/>
      <c r="D56" s="87"/>
      <c r="E56" s="113"/>
      <c r="F56" s="113"/>
    </row>
    <row r="57" spans="1:6" x14ac:dyDescent="0.2">
      <c r="A57" s="92" t="s">
        <v>259</v>
      </c>
      <c r="B57" s="92" t="s">
        <v>259</v>
      </c>
      <c r="C57" s="87"/>
      <c r="D57" s="87"/>
      <c r="E57" s="113"/>
      <c r="F57" s="113"/>
    </row>
    <row r="58" spans="1:6" x14ac:dyDescent="0.2">
      <c r="A58" s="92" t="s">
        <v>390</v>
      </c>
      <c r="B58" s="92" t="s">
        <v>390</v>
      </c>
      <c r="C58" s="87"/>
      <c r="D58" s="87"/>
      <c r="E58" s="113"/>
      <c r="F58" s="113"/>
    </row>
    <row r="59" spans="1:6" x14ac:dyDescent="0.2">
      <c r="A59" s="92" t="s">
        <v>260</v>
      </c>
      <c r="B59" s="92" t="s">
        <v>260</v>
      </c>
      <c r="C59" s="87"/>
      <c r="D59" s="87"/>
      <c r="E59" s="113"/>
      <c r="F59" s="113"/>
    </row>
    <row r="60" spans="1:6" x14ac:dyDescent="0.2">
      <c r="A60" s="92" t="s">
        <v>261</v>
      </c>
      <c r="B60" s="87"/>
      <c r="C60" s="87"/>
      <c r="D60" s="87"/>
      <c r="E60" s="113"/>
      <c r="F60" s="113"/>
    </row>
    <row r="61" spans="1:6" x14ac:dyDescent="0.2">
      <c r="A61" s="160" t="s">
        <v>391</v>
      </c>
      <c r="B61" s="87"/>
      <c r="C61" s="87"/>
      <c r="D61" s="87"/>
      <c r="E61" s="113"/>
      <c r="F61" s="113"/>
    </row>
    <row r="62" spans="1:6" x14ac:dyDescent="0.2">
      <c r="A62" s="87"/>
      <c r="B62" s="95" t="s">
        <v>257</v>
      </c>
      <c r="C62" s="87"/>
      <c r="D62" s="87"/>
      <c r="E62" s="113"/>
      <c r="F62" s="113"/>
    </row>
    <row r="63" spans="1:6" x14ac:dyDescent="0.2">
      <c r="A63" s="114"/>
      <c r="B63" s="113"/>
      <c r="C63" s="113"/>
      <c r="D63" s="113"/>
      <c r="E63" s="113"/>
      <c r="F63" s="113"/>
    </row>
  </sheetData>
  <mergeCells count="5">
    <mergeCell ref="A1:B6"/>
    <mergeCell ref="C1:F1"/>
    <mergeCell ref="C2:F4"/>
    <mergeCell ref="C5:F5"/>
    <mergeCell ref="C6:E6"/>
  </mergeCells>
  <hyperlinks>
    <hyperlink ref="C14" r:id="rId1" display="http://www.dot.state.oh.us/Divisions/ContractAdmin/Contracts/PurchDocs/240a-22/AirForcOneIn01/" xr:uid="{00000000-0004-0000-0000-000000000000}"/>
    <hyperlink ref="C22" r:id="rId2" display="http://www.dot.state.oh.us/Divisions/ContractAdmin/Contracts/PurchDocs/240a-22/EnerLLC01/" xr:uid="{00000000-0004-0000-0000-000001000000}"/>
    <hyperlink ref="C30" r:id="rId3" display="http://www.dot.state.oh.us/Divisions/ContractAdmin/Contracts/PurchDocs/240a-22/JLMechServ01/" xr:uid="{00000000-0004-0000-0000-000002000000}"/>
    <hyperlink ref="C39" r:id="rId4" display="http://www.dot.state.oh.us/Divisions/ContractAdmin/Contracts/PurchDocs/240a-22/SlagMechCont01/" xr:uid="{00000000-0004-0000-0000-000003000000}"/>
    <hyperlink ref="C47" r:id="rId5" display="http://www.dot.state.oh.us/Divisions/ContractAdmin/Contracts/PurchDocs/240a-22/SmitandOBYSe01/" xr:uid="{00000000-0004-0000-0000-000004000000}"/>
    <hyperlink ref="C55" r:id="rId6" display="http://www.dot.state.oh.us/Divisions/ContractAdmin/Contracts/PurchDocs/240a-22/SteeHeatCool01/" xr:uid="{00000000-0004-0000-0000-000005000000}"/>
    <hyperlink ref="A45" r:id="rId7" xr:uid="{47077FD9-AA5E-429C-BB8B-6D064EC379AB}"/>
    <hyperlink ref="A61" r:id="rId8" xr:uid="{D1796700-10E4-4134-8F65-875CC46EF0EF}"/>
    <hyperlink ref="A53" r:id="rId9" xr:uid="{3CA57DEC-FE96-4EF0-8C80-F420C58E74AD}"/>
  </hyperlinks>
  <pageMargins left="0.25" right="0.25" top="1" bottom="1" header="0.5" footer="0.5"/>
  <pageSetup scale="89" orientation="portrait" verticalDpi="300" r:id="rId1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8"/>
  <sheetViews>
    <sheetView showGridLines="0" zoomScale="95" zoomScaleNormal="95" workbookViewId="0">
      <pane ySplit="2" topLeftCell="A79" activePane="bottomLeft" state="frozen"/>
      <selection pane="bottomLeft" activeCell="C63" sqref="C63:C64"/>
    </sheetView>
  </sheetViews>
  <sheetFormatPr defaultRowHeight="12.75" x14ac:dyDescent="0.2"/>
  <cols>
    <col min="1" max="1" width="9.5703125" style="2" customWidth="1"/>
    <col min="2" max="2" width="36.7109375" style="2" customWidth="1"/>
    <col min="3" max="3" width="12.42578125" style="3" customWidth="1"/>
    <col min="4" max="5" width="10.7109375" style="3" customWidth="1"/>
    <col min="6" max="8" width="10.7109375" style="2" customWidth="1"/>
    <col min="9" max="10" width="10.7109375" style="30" customWidth="1"/>
    <col min="11" max="11" width="10.7109375" style="2" customWidth="1"/>
    <col min="12" max="12" width="10.7109375" style="30" customWidth="1"/>
    <col min="13" max="15" width="10.7109375" style="2" customWidth="1"/>
    <col min="16" max="16384" width="9.140625" style="2"/>
  </cols>
  <sheetData>
    <row r="1" spans="1:15" s="1" customFormat="1" ht="20.100000000000001" customHeight="1" x14ac:dyDescent="0.2">
      <c r="A1" s="172" t="s">
        <v>262</v>
      </c>
      <c r="B1" s="172"/>
      <c r="C1" s="172"/>
      <c r="D1" s="172"/>
      <c r="E1" s="172"/>
      <c r="F1" s="172"/>
      <c r="G1" s="172"/>
      <c r="H1" s="172"/>
      <c r="I1" s="172"/>
      <c r="J1" s="172"/>
      <c r="K1" s="172"/>
      <c r="L1" s="172"/>
      <c r="M1" s="172"/>
      <c r="N1" s="172"/>
      <c r="O1" s="172"/>
    </row>
    <row r="2" spans="1:15" s="1" customFormat="1" ht="20.100000000000001" customHeight="1" x14ac:dyDescent="0.2">
      <c r="A2" s="173" t="s">
        <v>24</v>
      </c>
      <c r="B2" s="173"/>
      <c r="C2" s="173"/>
      <c r="D2" s="173"/>
      <c r="E2" s="173"/>
      <c r="F2" s="173"/>
      <c r="G2" s="173"/>
      <c r="H2" s="173"/>
      <c r="I2" s="173"/>
      <c r="J2" s="173"/>
      <c r="K2" s="173"/>
      <c r="L2" s="173"/>
      <c r="M2" s="173"/>
      <c r="N2" s="173"/>
      <c r="O2" s="173"/>
    </row>
    <row r="3" spans="1:15" ht="20.100000000000001" customHeight="1" x14ac:dyDescent="0.2">
      <c r="A3" s="4" t="s">
        <v>25</v>
      </c>
      <c r="B3" s="174" t="str">
        <f>Vendors!A14</f>
        <v>Air Force One Inc</v>
      </c>
      <c r="C3" s="174"/>
      <c r="D3" s="174"/>
      <c r="E3" s="174"/>
      <c r="F3" s="174"/>
      <c r="G3" s="174"/>
      <c r="H3" s="174"/>
      <c r="I3" s="174"/>
      <c r="J3" s="174"/>
      <c r="K3" s="174"/>
      <c r="L3" s="174"/>
      <c r="M3" s="174"/>
      <c r="N3" s="174"/>
      <c r="O3" s="174"/>
    </row>
    <row r="4" spans="1:15" s="6" customFormat="1" ht="20.100000000000001" customHeight="1" x14ac:dyDescent="0.2">
      <c r="A4" s="179" t="s">
        <v>84</v>
      </c>
      <c r="B4" s="180"/>
      <c r="C4" s="181">
        <v>19631</v>
      </c>
      <c r="D4" s="182"/>
      <c r="E4" s="182"/>
      <c r="F4" s="182"/>
      <c r="G4" s="183"/>
      <c r="H4" s="176" t="s">
        <v>83</v>
      </c>
      <c r="I4" s="177"/>
      <c r="J4" s="177"/>
      <c r="K4" s="177"/>
      <c r="L4" s="177"/>
      <c r="M4" s="177"/>
      <c r="N4" s="177"/>
      <c r="O4" s="178"/>
    </row>
    <row r="5" spans="1:15" ht="60" x14ac:dyDescent="0.2">
      <c r="A5" s="7" t="s">
        <v>26</v>
      </c>
      <c r="B5" s="28" t="s">
        <v>27</v>
      </c>
      <c r="C5" s="7" t="s">
        <v>42</v>
      </c>
      <c r="D5" s="7" t="s">
        <v>52</v>
      </c>
      <c r="E5" s="7" t="s">
        <v>51</v>
      </c>
      <c r="F5" s="7" t="s">
        <v>43</v>
      </c>
      <c r="G5" s="7" t="s">
        <v>44</v>
      </c>
      <c r="H5" s="7" t="s">
        <v>45</v>
      </c>
      <c r="I5" s="7" t="s">
        <v>58</v>
      </c>
      <c r="J5" s="7" t="s">
        <v>59</v>
      </c>
      <c r="K5" s="7" t="s">
        <v>46</v>
      </c>
      <c r="L5" s="7" t="s">
        <v>57</v>
      </c>
      <c r="M5" s="7" t="s">
        <v>47</v>
      </c>
      <c r="N5" s="7" t="s">
        <v>48</v>
      </c>
      <c r="O5" s="7" t="s">
        <v>49</v>
      </c>
    </row>
    <row r="6" spans="1:15" ht="30" customHeight="1" x14ac:dyDescent="0.2">
      <c r="A6" s="70">
        <v>1</v>
      </c>
      <c r="B6" s="71" t="s">
        <v>38</v>
      </c>
      <c r="C6" s="102">
        <v>91</v>
      </c>
      <c r="D6" s="102">
        <v>91</v>
      </c>
      <c r="E6" s="102">
        <v>91</v>
      </c>
      <c r="F6" s="102">
        <v>91</v>
      </c>
      <c r="G6" s="102">
        <v>91</v>
      </c>
      <c r="H6" s="102">
        <v>91</v>
      </c>
      <c r="I6" s="102">
        <v>91</v>
      </c>
      <c r="J6" s="102">
        <v>91</v>
      </c>
      <c r="K6" s="102">
        <v>91</v>
      </c>
      <c r="L6" s="102">
        <v>91</v>
      </c>
      <c r="M6" s="102">
        <v>91</v>
      </c>
      <c r="N6" s="102">
        <v>91</v>
      </c>
      <c r="O6" s="102">
        <v>91</v>
      </c>
    </row>
    <row r="7" spans="1:15" s="6" customFormat="1" ht="30" customHeight="1" x14ac:dyDescent="0.2">
      <c r="A7" s="70">
        <v>2</v>
      </c>
      <c r="B7" s="71" t="s">
        <v>39</v>
      </c>
      <c r="C7" s="102">
        <v>25</v>
      </c>
      <c r="D7" s="102">
        <v>25</v>
      </c>
      <c r="E7" s="102">
        <v>25</v>
      </c>
      <c r="F7" s="102">
        <v>25</v>
      </c>
      <c r="G7" s="102">
        <v>25</v>
      </c>
      <c r="H7" s="102">
        <v>25</v>
      </c>
      <c r="I7" s="102">
        <v>25</v>
      </c>
      <c r="J7" s="102">
        <v>25</v>
      </c>
      <c r="K7" s="102">
        <v>25</v>
      </c>
      <c r="L7" s="102">
        <v>25</v>
      </c>
      <c r="M7" s="102">
        <v>25</v>
      </c>
      <c r="N7" s="102">
        <v>25</v>
      </c>
      <c r="O7" s="102">
        <v>25</v>
      </c>
    </row>
    <row r="8" spans="1:15" ht="30" customHeight="1" x14ac:dyDescent="0.2">
      <c r="A8" s="70">
        <v>3</v>
      </c>
      <c r="B8" s="71" t="s">
        <v>40</v>
      </c>
      <c r="C8" s="102">
        <v>91</v>
      </c>
      <c r="D8" s="102">
        <v>91</v>
      </c>
      <c r="E8" s="102">
        <v>91</v>
      </c>
      <c r="F8" s="102">
        <v>91</v>
      </c>
      <c r="G8" s="102">
        <v>91</v>
      </c>
      <c r="H8" s="102">
        <v>91</v>
      </c>
      <c r="I8" s="102">
        <v>91</v>
      </c>
      <c r="J8" s="102">
        <v>91</v>
      </c>
      <c r="K8" s="102">
        <v>91</v>
      </c>
      <c r="L8" s="102">
        <v>91</v>
      </c>
      <c r="M8" s="102">
        <v>91</v>
      </c>
      <c r="N8" s="102">
        <v>91</v>
      </c>
      <c r="O8" s="102">
        <v>91</v>
      </c>
    </row>
    <row r="9" spans="1:15" s="6" customFormat="1" ht="30" customHeight="1" x14ac:dyDescent="0.2">
      <c r="A9" s="70">
        <v>4</v>
      </c>
      <c r="B9" s="71" t="s">
        <v>41</v>
      </c>
      <c r="C9" s="102">
        <v>25</v>
      </c>
      <c r="D9" s="102">
        <v>25</v>
      </c>
      <c r="E9" s="102">
        <v>25</v>
      </c>
      <c r="F9" s="102">
        <v>25</v>
      </c>
      <c r="G9" s="102">
        <v>25</v>
      </c>
      <c r="H9" s="102">
        <v>25</v>
      </c>
      <c r="I9" s="102">
        <v>25</v>
      </c>
      <c r="J9" s="102">
        <v>25</v>
      </c>
      <c r="K9" s="102">
        <v>25</v>
      </c>
      <c r="L9" s="102">
        <v>25</v>
      </c>
      <c r="M9" s="102">
        <v>25</v>
      </c>
      <c r="N9" s="102">
        <v>25</v>
      </c>
      <c r="O9" s="102">
        <v>25</v>
      </c>
    </row>
    <row r="10" spans="1:15" ht="30" customHeight="1" x14ac:dyDescent="0.2">
      <c r="A10" s="72">
        <v>5</v>
      </c>
      <c r="B10" s="29" t="s">
        <v>53</v>
      </c>
      <c r="C10" s="102">
        <v>91</v>
      </c>
      <c r="D10" s="102">
        <v>91</v>
      </c>
      <c r="E10" s="102">
        <v>91</v>
      </c>
      <c r="F10" s="102">
        <v>91</v>
      </c>
      <c r="G10" s="102">
        <v>91</v>
      </c>
      <c r="H10" s="102">
        <v>91</v>
      </c>
      <c r="I10" s="102">
        <v>91</v>
      </c>
      <c r="J10" s="102">
        <v>91</v>
      </c>
      <c r="K10" s="102">
        <v>91</v>
      </c>
      <c r="L10" s="102">
        <v>91</v>
      </c>
      <c r="M10" s="102">
        <v>91</v>
      </c>
      <c r="N10" s="102">
        <v>91</v>
      </c>
      <c r="O10" s="102">
        <v>91</v>
      </c>
    </row>
    <row r="11" spans="1:15" s="30" customFormat="1" ht="30" customHeight="1" x14ac:dyDescent="0.2">
      <c r="A11" s="72">
        <v>6</v>
      </c>
      <c r="B11" s="29" t="s">
        <v>54</v>
      </c>
      <c r="C11" s="102">
        <v>25</v>
      </c>
      <c r="D11" s="102">
        <v>25</v>
      </c>
      <c r="E11" s="102">
        <v>25</v>
      </c>
      <c r="F11" s="102">
        <v>25</v>
      </c>
      <c r="G11" s="102">
        <v>25</v>
      </c>
      <c r="H11" s="102">
        <v>25</v>
      </c>
      <c r="I11" s="102">
        <v>25</v>
      </c>
      <c r="J11" s="102">
        <v>25</v>
      </c>
      <c r="K11" s="102">
        <v>25</v>
      </c>
      <c r="L11" s="102">
        <v>25</v>
      </c>
      <c r="M11" s="102">
        <v>25</v>
      </c>
      <c r="N11" s="102">
        <v>25</v>
      </c>
      <c r="O11" s="102">
        <v>25</v>
      </c>
    </row>
    <row r="12" spans="1:15" s="6" customFormat="1" ht="30" customHeight="1" x14ac:dyDescent="0.2">
      <c r="A12" s="5">
        <v>7</v>
      </c>
      <c r="B12" s="73" t="s">
        <v>55</v>
      </c>
      <c r="C12" s="102">
        <v>75</v>
      </c>
      <c r="D12" s="102">
        <v>75</v>
      </c>
      <c r="E12" s="102">
        <v>75</v>
      </c>
      <c r="F12" s="102">
        <v>75</v>
      </c>
      <c r="G12" s="102">
        <v>75</v>
      </c>
      <c r="H12" s="102">
        <v>75</v>
      </c>
      <c r="I12" s="102">
        <v>75</v>
      </c>
      <c r="J12" s="102">
        <v>75</v>
      </c>
      <c r="K12" s="102">
        <v>75</v>
      </c>
      <c r="L12" s="102">
        <v>75</v>
      </c>
      <c r="M12" s="102">
        <v>75</v>
      </c>
      <c r="N12" s="102">
        <v>75</v>
      </c>
      <c r="O12" s="102">
        <v>75</v>
      </c>
    </row>
    <row r="13" spans="1:15" s="30" customFormat="1" ht="30" customHeight="1" x14ac:dyDescent="0.2">
      <c r="A13" s="31">
        <v>8</v>
      </c>
      <c r="B13" s="74" t="s">
        <v>56</v>
      </c>
      <c r="C13" s="101">
        <v>0.3</v>
      </c>
      <c r="D13" s="101">
        <v>0.3</v>
      </c>
      <c r="E13" s="101">
        <v>0.3</v>
      </c>
      <c r="F13" s="101">
        <v>0.3</v>
      </c>
      <c r="G13" s="101">
        <v>0.3</v>
      </c>
      <c r="H13" s="101">
        <v>0.3</v>
      </c>
      <c r="I13" s="101">
        <v>0.3</v>
      </c>
      <c r="J13" s="101">
        <v>0.3</v>
      </c>
      <c r="K13" s="101">
        <v>0.3</v>
      </c>
      <c r="L13" s="101">
        <v>0.3</v>
      </c>
      <c r="M13" s="101">
        <v>0.3</v>
      </c>
      <c r="N13" s="101">
        <v>0.3</v>
      </c>
      <c r="O13" s="101">
        <v>0.3</v>
      </c>
    </row>
    <row r="14" spans="1:15" ht="42.75" x14ac:dyDescent="0.2">
      <c r="A14" s="75">
        <v>9</v>
      </c>
      <c r="B14" s="74" t="s">
        <v>109</v>
      </c>
      <c r="C14" s="101">
        <v>0.15</v>
      </c>
      <c r="D14" s="101">
        <v>0.15</v>
      </c>
      <c r="E14" s="101">
        <v>0.15</v>
      </c>
      <c r="F14" s="101">
        <v>0.15</v>
      </c>
      <c r="G14" s="101">
        <v>0.15</v>
      </c>
      <c r="H14" s="101">
        <v>0.15</v>
      </c>
      <c r="I14" s="101">
        <v>0.15</v>
      </c>
      <c r="J14" s="101">
        <v>0.15</v>
      </c>
      <c r="K14" s="101">
        <v>0.15</v>
      </c>
      <c r="L14" s="101">
        <v>0.15</v>
      </c>
      <c r="M14" s="101">
        <v>0.15</v>
      </c>
      <c r="N14" s="101">
        <v>0.15</v>
      </c>
      <c r="O14" s="101">
        <v>0.15</v>
      </c>
    </row>
    <row r="15" spans="1:15" s="103" customFormat="1" ht="44.25" customHeight="1" x14ac:dyDescent="0.2">
      <c r="A15" s="165">
        <v>10</v>
      </c>
      <c r="B15" s="166" t="s">
        <v>421</v>
      </c>
      <c r="C15" s="168">
        <v>120</v>
      </c>
      <c r="D15" s="168">
        <v>120</v>
      </c>
      <c r="E15" s="168">
        <v>120</v>
      </c>
      <c r="F15" s="168">
        <v>120</v>
      </c>
      <c r="G15" s="168">
        <v>120</v>
      </c>
      <c r="H15" s="168">
        <v>120</v>
      </c>
      <c r="I15" s="168">
        <v>120</v>
      </c>
      <c r="J15" s="168">
        <v>120</v>
      </c>
      <c r="K15" s="168">
        <v>120</v>
      </c>
      <c r="L15" s="168">
        <v>120</v>
      </c>
      <c r="M15" s="168">
        <v>120</v>
      </c>
      <c r="N15" s="168">
        <v>120</v>
      </c>
      <c r="O15" s="168">
        <v>120</v>
      </c>
    </row>
    <row r="16" spans="1:15" s="103" customFormat="1" ht="42.75" customHeight="1" x14ac:dyDescent="0.2">
      <c r="A16" s="165">
        <v>11</v>
      </c>
      <c r="B16" s="167" t="s">
        <v>422</v>
      </c>
      <c r="C16" s="168">
        <v>120</v>
      </c>
      <c r="D16" s="168">
        <v>120</v>
      </c>
      <c r="E16" s="168">
        <v>120</v>
      </c>
      <c r="F16" s="168">
        <v>120</v>
      </c>
      <c r="G16" s="168">
        <v>120</v>
      </c>
      <c r="H16" s="168">
        <v>120</v>
      </c>
      <c r="I16" s="168">
        <v>120</v>
      </c>
      <c r="J16" s="168">
        <v>120</v>
      </c>
      <c r="K16" s="168">
        <v>120</v>
      </c>
      <c r="L16" s="168">
        <v>120</v>
      </c>
      <c r="M16" s="168">
        <v>120</v>
      </c>
      <c r="N16" s="168">
        <v>120</v>
      </c>
      <c r="O16" s="168">
        <v>120</v>
      </c>
    </row>
    <row r="17" spans="1:15" s="30" customFormat="1" ht="30" customHeight="1" x14ac:dyDescent="0.2">
      <c r="A17" s="184" t="s">
        <v>60</v>
      </c>
      <c r="B17" s="185"/>
      <c r="C17" s="98">
        <f>IF(OR(C6="",C7="",C8="",C9="",C10="",C11=""),"",((SUM(C6:C11)*80%)+(C12*20%)))</f>
        <v>293.40000000000003</v>
      </c>
      <c r="D17" s="98">
        <f t="shared" ref="D17:O17" si="0">IF(OR(D6="",D7="",D8="",D9="",D10="",D11=""),"",((SUM(D6:D11)*80%)+(D12*20%)))</f>
        <v>293.40000000000003</v>
      </c>
      <c r="E17" s="98">
        <f t="shared" si="0"/>
        <v>293.40000000000003</v>
      </c>
      <c r="F17" s="98">
        <f t="shared" si="0"/>
        <v>293.40000000000003</v>
      </c>
      <c r="G17" s="98">
        <f t="shared" si="0"/>
        <v>293.40000000000003</v>
      </c>
      <c r="H17" s="98">
        <f t="shared" si="0"/>
        <v>293.40000000000003</v>
      </c>
      <c r="I17" s="98">
        <f t="shared" si="0"/>
        <v>293.40000000000003</v>
      </c>
      <c r="J17" s="98">
        <f t="shared" si="0"/>
        <v>293.40000000000003</v>
      </c>
      <c r="K17" s="98">
        <f t="shared" si="0"/>
        <v>293.40000000000003</v>
      </c>
      <c r="L17" s="98">
        <f t="shared" si="0"/>
        <v>293.40000000000003</v>
      </c>
      <c r="M17" s="98">
        <f t="shared" si="0"/>
        <v>293.40000000000003</v>
      </c>
      <c r="N17" s="98">
        <f t="shared" si="0"/>
        <v>293.40000000000003</v>
      </c>
      <c r="O17" s="98">
        <f t="shared" si="0"/>
        <v>293.40000000000003</v>
      </c>
    </row>
    <row r="18" spans="1:15" x14ac:dyDescent="0.2">
      <c r="A18" s="175"/>
      <c r="B18" s="175"/>
      <c r="C18" s="175"/>
      <c r="D18" s="175"/>
      <c r="E18" s="175"/>
      <c r="F18" s="175"/>
      <c r="G18" s="175"/>
      <c r="H18" s="175"/>
      <c r="I18" s="175"/>
      <c r="J18" s="175"/>
      <c r="K18" s="175"/>
      <c r="L18" s="175"/>
      <c r="M18" s="175"/>
      <c r="N18" s="175"/>
      <c r="O18" s="175"/>
    </row>
    <row r="19" spans="1:15" s="30" customFormat="1" ht="20.100000000000001" customHeight="1" x14ac:dyDescent="0.2">
      <c r="A19" s="4" t="s">
        <v>25</v>
      </c>
      <c r="B19" s="186" t="str">
        <f>Vendors!A22</f>
        <v>Enervise Inc.</v>
      </c>
      <c r="C19" s="187"/>
      <c r="D19" s="187"/>
      <c r="E19" s="187"/>
      <c r="F19" s="188"/>
    </row>
    <row r="20" spans="1:15" s="30" customFormat="1" ht="18" x14ac:dyDescent="0.2">
      <c r="A20" s="179" t="s">
        <v>84</v>
      </c>
      <c r="B20" s="180"/>
      <c r="C20" s="181">
        <v>15298</v>
      </c>
      <c r="D20" s="182"/>
      <c r="E20" s="182"/>
      <c r="F20" s="183"/>
    </row>
    <row r="21" spans="1:15" s="30" customFormat="1" ht="45" x14ac:dyDescent="0.2">
      <c r="A21" s="7" t="s">
        <v>26</v>
      </c>
      <c r="B21" s="28" t="s">
        <v>27</v>
      </c>
      <c r="C21" s="7" t="s">
        <v>44</v>
      </c>
      <c r="D21" s="7" t="s">
        <v>45</v>
      </c>
      <c r="E21" s="7" t="s">
        <v>59</v>
      </c>
      <c r="F21" s="7" t="s">
        <v>46</v>
      </c>
    </row>
    <row r="22" spans="1:15" s="30" customFormat="1" ht="30" customHeight="1" x14ac:dyDescent="0.2">
      <c r="A22" s="70">
        <v>1</v>
      </c>
      <c r="B22" s="71" t="s">
        <v>38</v>
      </c>
      <c r="C22" s="102">
        <v>109.8</v>
      </c>
      <c r="D22" s="102">
        <v>109.8</v>
      </c>
      <c r="E22" s="102">
        <v>109.8</v>
      </c>
      <c r="F22" s="102">
        <v>109.8</v>
      </c>
    </row>
    <row r="23" spans="1:15" s="30" customFormat="1" ht="30" customHeight="1" x14ac:dyDescent="0.2">
      <c r="A23" s="70">
        <v>2</v>
      </c>
      <c r="B23" s="71" t="s">
        <v>39</v>
      </c>
      <c r="C23" s="102">
        <v>82.8</v>
      </c>
      <c r="D23" s="102">
        <v>82.8</v>
      </c>
      <c r="E23" s="102">
        <v>82.8</v>
      </c>
      <c r="F23" s="102">
        <v>82.8</v>
      </c>
    </row>
    <row r="24" spans="1:15" s="30" customFormat="1" ht="30" customHeight="1" x14ac:dyDescent="0.2">
      <c r="A24" s="70">
        <v>3</v>
      </c>
      <c r="B24" s="71" t="s">
        <v>40</v>
      </c>
      <c r="C24" s="102">
        <v>164.7</v>
      </c>
      <c r="D24" s="102">
        <v>164.7</v>
      </c>
      <c r="E24" s="102">
        <v>164.7</v>
      </c>
      <c r="F24" s="102">
        <v>164.7</v>
      </c>
    </row>
    <row r="25" spans="1:15" s="30" customFormat="1" ht="30" customHeight="1" x14ac:dyDescent="0.2">
      <c r="A25" s="70">
        <v>4</v>
      </c>
      <c r="B25" s="71" t="s">
        <v>41</v>
      </c>
      <c r="C25" s="102">
        <v>124.2</v>
      </c>
      <c r="D25" s="102">
        <v>124.2</v>
      </c>
      <c r="E25" s="102">
        <v>124.2</v>
      </c>
      <c r="F25" s="102">
        <v>124.2</v>
      </c>
    </row>
    <row r="26" spans="1:15" s="30" customFormat="1" ht="30" customHeight="1" x14ac:dyDescent="0.2">
      <c r="A26" s="72">
        <v>5</v>
      </c>
      <c r="B26" s="29" t="s">
        <v>53</v>
      </c>
      <c r="C26" s="102">
        <v>92.8</v>
      </c>
      <c r="D26" s="102">
        <v>92.8</v>
      </c>
      <c r="E26" s="102">
        <v>92.8</v>
      </c>
      <c r="F26" s="102">
        <v>92.8</v>
      </c>
    </row>
    <row r="27" spans="1:15" s="30" customFormat="1" ht="30" customHeight="1" x14ac:dyDescent="0.2">
      <c r="A27" s="72">
        <v>6</v>
      </c>
      <c r="B27" s="29" t="s">
        <v>54</v>
      </c>
      <c r="C27" s="102">
        <v>80</v>
      </c>
      <c r="D27" s="102">
        <v>80</v>
      </c>
      <c r="E27" s="102">
        <v>80</v>
      </c>
      <c r="F27" s="102">
        <v>80</v>
      </c>
    </row>
    <row r="28" spans="1:15" s="30" customFormat="1" ht="30" customHeight="1" x14ac:dyDescent="0.2">
      <c r="A28" s="5">
        <v>7</v>
      </c>
      <c r="B28" s="73" t="s">
        <v>55</v>
      </c>
      <c r="C28" s="102">
        <v>60</v>
      </c>
      <c r="D28" s="102">
        <v>60</v>
      </c>
      <c r="E28" s="102">
        <v>60</v>
      </c>
      <c r="F28" s="102">
        <v>60</v>
      </c>
    </row>
    <row r="29" spans="1:15" s="30" customFormat="1" ht="30" customHeight="1" x14ac:dyDescent="0.2">
      <c r="A29" s="31">
        <v>8</v>
      </c>
      <c r="B29" s="74" t="s">
        <v>56</v>
      </c>
      <c r="C29" s="101">
        <v>0.35</v>
      </c>
      <c r="D29" s="101">
        <v>0.35</v>
      </c>
      <c r="E29" s="101">
        <v>0.35</v>
      </c>
      <c r="F29" s="101">
        <v>0.35</v>
      </c>
    </row>
    <row r="30" spans="1:15" s="30" customFormat="1" ht="42.75" x14ac:dyDescent="0.2">
      <c r="A30" s="75">
        <v>9</v>
      </c>
      <c r="B30" s="74" t="s">
        <v>109</v>
      </c>
      <c r="C30" s="101">
        <v>0.1</v>
      </c>
      <c r="D30" s="101">
        <v>0.1</v>
      </c>
      <c r="E30" s="101">
        <v>0.1</v>
      </c>
      <c r="F30" s="101">
        <v>0.1</v>
      </c>
    </row>
    <row r="31" spans="1:15" s="161" customFormat="1" ht="42.75" x14ac:dyDescent="0.2">
      <c r="A31" s="70">
        <v>10</v>
      </c>
      <c r="B31" s="164" t="s">
        <v>421</v>
      </c>
      <c r="C31" s="163"/>
      <c r="D31" s="163"/>
      <c r="E31" s="163"/>
      <c r="F31" s="163"/>
    </row>
    <row r="32" spans="1:15" s="161" customFormat="1" ht="42.75" x14ac:dyDescent="0.2">
      <c r="A32" s="70">
        <v>11</v>
      </c>
      <c r="B32" s="162" t="s">
        <v>422</v>
      </c>
      <c r="C32" s="163"/>
      <c r="D32" s="163"/>
      <c r="E32" s="163"/>
      <c r="F32" s="163"/>
    </row>
    <row r="33" spans="1:6" s="30" customFormat="1" ht="30" customHeight="1" x14ac:dyDescent="0.2">
      <c r="A33" s="184" t="s">
        <v>60</v>
      </c>
      <c r="B33" s="185"/>
      <c r="C33" s="98">
        <f t="shared" ref="C33:F33" si="1">IF(OR(C22="",C23="",C24="",C25="",C26="",C27=""),"",((SUM(C22:C27)*80%)+(C28*20%)))</f>
        <v>535.43999999999994</v>
      </c>
      <c r="D33" s="98">
        <f t="shared" si="1"/>
        <v>535.43999999999994</v>
      </c>
      <c r="E33" s="98">
        <f t="shared" si="1"/>
        <v>535.43999999999994</v>
      </c>
      <c r="F33" s="98">
        <f t="shared" si="1"/>
        <v>535.43999999999994</v>
      </c>
    </row>
    <row r="34" spans="1:6" s="30" customFormat="1" x14ac:dyDescent="0.2">
      <c r="A34" s="175"/>
      <c r="B34" s="175"/>
      <c r="C34" s="175"/>
      <c r="D34" s="175"/>
      <c r="E34" s="175"/>
      <c r="F34" s="175"/>
    </row>
    <row r="35" spans="1:6" s="30" customFormat="1" ht="20.100000000000001" customHeight="1" x14ac:dyDescent="0.2">
      <c r="A35" s="4" t="s">
        <v>25</v>
      </c>
      <c r="B35" s="174" t="str">
        <f>Vendors!A30</f>
        <v>J L Mechanical Services</v>
      </c>
      <c r="C35" s="174"/>
    </row>
    <row r="36" spans="1:6" s="30" customFormat="1" ht="20.100000000000001" customHeight="1" x14ac:dyDescent="0.2">
      <c r="A36" s="179" t="s">
        <v>84</v>
      </c>
      <c r="B36" s="180"/>
      <c r="C36" s="145" t="s">
        <v>137</v>
      </c>
    </row>
    <row r="37" spans="1:6" s="30" customFormat="1" ht="45" x14ac:dyDescent="0.2">
      <c r="A37" s="7" t="s">
        <v>26</v>
      </c>
      <c r="B37" s="28" t="s">
        <v>27</v>
      </c>
      <c r="C37" s="7" t="s">
        <v>52</v>
      </c>
    </row>
    <row r="38" spans="1:6" s="30" customFormat="1" ht="30" customHeight="1" x14ac:dyDescent="0.2">
      <c r="A38" s="70">
        <v>1</v>
      </c>
      <c r="B38" s="71" t="s">
        <v>38</v>
      </c>
      <c r="C38" s="102">
        <v>95</v>
      </c>
    </row>
    <row r="39" spans="1:6" s="30" customFormat="1" ht="30" customHeight="1" x14ac:dyDescent="0.2">
      <c r="A39" s="70">
        <v>2</v>
      </c>
      <c r="B39" s="71" t="s">
        <v>39</v>
      </c>
      <c r="C39" s="102" t="s">
        <v>138</v>
      </c>
    </row>
    <row r="40" spans="1:6" s="30" customFormat="1" ht="30" customHeight="1" x14ac:dyDescent="0.2">
      <c r="A40" s="70">
        <v>3</v>
      </c>
      <c r="B40" s="71" t="s">
        <v>40</v>
      </c>
      <c r="C40" s="102">
        <v>142.5</v>
      </c>
    </row>
    <row r="41" spans="1:6" s="30" customFormat="1" ht="30" customHeight="1" x14ac:dyDescent="0.2">
      <c r="A41" s="70">
        <v>4</v>
      </c>
      <c r="B41" s="71" t="s">
        <v>41</v>
      </c>
      <c r="C41" s="102" t="s">
        <v>138</v>
      </c>
    </row>
    <row r="42" spans="1:6" s="30" customFormat="1" ht="30" customHeight="1" x14ac:dyDescent="0.2">
      <c r="A42" s="72">
        <v>5</v>
      </c>
      <c r="B42" s="29" t="s">
        <v>53</v>
      </c>
      <c r="C42" s="102">
        <v>95</v>
      </c>
    </row>
    <row r="43" spans="1:6" s="30" customFormat="1" ht="30" customHeight="1" x14ac:dyDescent="0.2">
      <c r="A43" s="72">
        <v>6</v>
      </c>
      <c r="B43" s="29" t="s">
        <v>54</v>
      </c>
      <c r="C43" s="102" t="s">
        <v>138</v>
      </c>
    </row>
    <row r="44" spans="1:6" s="30" customFormat="1" ht="30" customHeight="1" x14ac:dyDescent="0.2">
      <c r="A44" s="5">
        <v>7</v>
      </c>
      <c r="B44" s="73" t="s">
        <v>55</v>
      </c>
      <c r="C44" s="102">
        <v>35</v>
      </c>
    </row>
    <row r="45" spans="1:6" s="30" customFormat="1" ht="30" customHeight="1" x14ac:dyDescent="0.2">
      <c r="A45" s="31">
        <v>8</v>
      </c>
      <c r="B45" s="74" t="s">
        <v>56</v>
      </c>
      <c r="C45" s="101">
        <v>0.15</v>
      </c>
    </row>
    <row r="46" spans="1:6" s="30" customFormat="1" ht="42.75" x14ac:dyDescent="0.2">
      <c r="A46" s="75">
        <v>9</v>
      </c>
      <c r="B46" s="74" t="s">
        <v>109</v>
      </c>
      <c r="C46" s="101">
        <v>0.15</v>
      </c>
    </row>
    <row r="47" spans="1:6" s="161" customFormat="1" ht="42.75" x14ac:dyDescent="0.2">
      <c r="A47" s="165">
        <v>10</v>
      </c>
      <c r="B47" s="166" t="s">
        <v>421</v>
      </c>
      <c r="C47" s="168">
        <v>100</v>
      </c>
    </row>
    <row r="48" spans="1:6" s="161" customFormat="1" ht="42.75" x14ac:dyDescent="0.2">
      <c r="A48" s="165">
        <v>11</v>
      </c>
      <c r="B48" s="167" t="s">
        <v>422</v>
      </c>
      <c r="C48" s="168" t="s">
        <v>138</v>
      </c>
    </row>
    <row r="49" spans="1:3" s="30" customFormat="1" ht="30" customHeight="1" x14ac:dyDescent="0.2">
      <c r="A49" s="184" t="s">
        <v>60</v>
      </c>
      <c r="B49" s="185"/>
      <c r="C49" s="98">
        <f t="shared" ref="C49" si="2">IF(OR(C38="",C39="",C40="",C41="",C42="",C43=""),"",((SUM(C38:C43)*80%)+(C44*20%)))</f>
        <v>273</v>
      </c>
    </row>
    <row r="50" spans="1:3" s="30" customFormat="1" x14ac:dyDescent="0.2">
      <c r="A50" s="175"/>
      <c r="B50" s="175"/>
      <c r="C50" s="175"/>
    </row>
    <row r="51" spans="1:3" s="103" customFormat="1" ht="20.100000000000001" customHeight="1" x14ac:dyDescent="0.2">
      <c r="A51" s="4" t="s">
        <v>25</v>
      </c>
      <c r="B51" s="174" t="str">
        <f>Vendors!A39</f>
        <v>Slagle Mechanical Contractors</v>
      </c>
      <c r="C51" s="174"/>
    </row>
    <row r="52" spans="1:3" s="103" customFormat="1" ht="20.100000000000001" customHeight="1" x14ac:dyDescent="0.2">
      <c r="A52" s="179" t="s">
        <v>84</v>
      </c>
      <c r="B52" s="180"/>
      <c r="C52" s="145">
        <v>15475</v>
      </c>
    </row>
    <row r="53" spans="1:3" s="103" customFormat="1" ht="45" x14ac:dyDescent="0.2">
      <c r="A53" s="7" t="s">
        <v>26</v>
      </c>
      <c r="B53" s="28" t="s">
        <v>27</v>
      </c>
      <c r="C53" s="7" t="s">
        <v>58</v>
      </c>
    </row>
    <row r="54" spans="1:3" s="103" customFormat="1" ht="30" customHeight="1" x14ac:dyDescent="0.2">
      <c r="A54" s="70">
        <v>1</v>
      </c>
      <c r="B54" s="71" t="s">
        <v>38</v>
      </c>
      <c r="C54" s="96">
        <v>80</v>
      </c>
    </row>
    <row r="55" spans="1:3" s="103" customFormat="1" ht="30" customHeight="1" x14ac:dyDescent="0.2">
      <c r="A55" s="70">
        <v>2</v>
      </c>
      <c r="B55" s="71" t="s">
        <v>39</v>
      </c>
      <c r="C55" s="96">
        <v>60</v>
      </c>
    </row>
    <row r="56" spans="1:3" s="103" customFormat="1" ht="30" customHeight="1" x14ac:dyDescent="0.2">
      <c r="A56" s="70">
        <v>3</v>
      </c>
      <c r="B56" s="71" t="s">
        <v>40</v>
      </c>
      <c r="C56" s="96">
        <v>110</v>
      </c>
    </row>
    <row r="57" spans="1:3" s="103" customFormat="1" ht="30" customHeight="1" x14ac:dyDescent="0.2">
      <c r="A57" s="70">
        <v>4</v>
      </c>
      <c r="B57" s="71" t="s">
        <v>41</v>
      </c>
      <c r="C57" s="96">
        <v>90</v>
      </c>
    </row>
    <row r="58" spans="1:3" s="103" customFormat="1" ht="30" customHeight="1" x14ac:dyDescent="0.2">
      <c r="A58" s="72">
        <v>5</v>
      </c>
      <c r="B58" s="29" t="s">
        <v>53</v>
      </c>
      <c r="C58" s="96">
        <v>80</v>
      </c>
    </row>
    <row r="59" spans="1:3" s="103" customFormat="1" ht="30" customHeight="1" x14ac:dyDescent="0.2">
      <c r="A59" s="72">
        <v>6</v>
      </c>
      <c r="B59" s="29" t="s">
        <v>54</v>
      </c>
      <c r="C59" s="96">
        <v>60</v>
      </c>
    </row>
    <row r="60" spans="1:3" s="103" customFormat="1" ht="30" customHeight="1" x14ac:dyDescent="0.2">
      <c r="A60" s="5">
        <v>7</v>
      </c>
      <c r="B60" s="73" t="s">
        <v>55</v>
      </c>
      <c r="C60" s="96">
        <v>50</v>
      </c>
    </row>
    <row r="61" spans="1:3" s="103" customFormat="1" ht="30" customHeight="1" x14ac:dyDescent="0.2">
      <c r="A61" s="31">
        <v>8</v>
      </c>
      <c r="B61" s="74" t="s">
        <v>56</v>
      </c>
      <c r="C61" s="97">
        <v>0.35</v>
      </c>
    </row>
    <row r="62" spans="1:3" s="103" customFormat="1" ht="42.75" x14ac:dyDescent="0.2">
      <c r="A62" s="75">
        <v>9</v>
      </c>
      <c r="B62" s="74" t="s">
        <v>109</v>
      </c>
      <c r="C62" s="97">
        <v>0.15</v>
      </c>
    </row>
    <row r="63" spans="1:3" s="161" customFormat="1" ht="42.75" x14ac:dyDescent="0.2">
      <c r="A63" s="165">
        <v>10</v>
      </c>
      <c r="B63" s="166" t="s">
        <v>421</v>
      </c>
      <c r="C63" s="168">
        <v>80</v>
      </c>
    </row>
    <row r="64" spans="1:3" s="161" customFormat="1" ht="42.75" x14ac:dyDescent="0.2">
      <c r="A64" s="165">
        <v>11</v>
      </c>
      <c r="B64" s="167" t="s">
        <v>422</v>
      </c>
      <c r="C64" s="168">
        <v>60</v>
      </c>
    </row>
    <row r="65" spans="1:5" s="103" customFormat="1" ht="30" customHeight="1" x14ac:dyDescent="0.2">
      <c r="A65" s="184" t="s">
        <v>60</v>
      </c>
      <c r="B65" s="185"/>
      <c r="C65" s="98">
        <f t="shared" ref="C65" si="3">IF(OR(C54="",C55="",C56="",C57="",C58="",C59=""),"",((SUM(C54:C59)*80%)+(C60*20%)))</f>
        <v>394</v>
      </c>
    </row>
    <row r="66" spans="1:5" s="103" customFormat="1" x14ac:dyDescent="0.2">
      <c r="A66" s="144"/>
      <c r="B66" s="144"/>
      <c r="C66" s="144"/>
    </row>
    <row r="67" spans="1:5" s="103" customFormat="1" ht="20.100000000000001" customHeight="1" x14ac:dyDescent="0.2">
      <c r="A67" s="4" t="s">
        <v>25</v>
      </c>
      <c r="B67" s="186" t="str">
        <f>Vendors!A47</f>
        <v>Smith and OBY Service Co</v>
      </c>
      <c r="C67" s="187"/>
      <c r="D67" s="187"/>
      <c r="E67" s="188"/>
    </row>
    <row r="68" spans="1:5" s="103" customFormat="1" ht="20.100000000000001" customHeight="1" x14ac:dyDescent="0.2">
      <c r="A68" s="179" t="s">
        <v>84</v>
      </c>
      <c r="B68" s="180"/>
      <c r="C68" s="181">
        <v>28463</v>
      </c>
      <c r="D68" s="182"/>
      <c r="E68" s="183"/>
    </row>
    <row r="69" spans="1:5" s="103" customFormat="1" ht="45" x14ac:dyDescent="0.2">
      <c r="A69" s="7" t="s">
        <v>26</v>
      </c>
      <c r="B69" s="28" t="s">
        <v>27</v>
      </c>
      <c r="C69" s="7" t="s">
        <v>51</v>
      </c>
      <c r="D69" s="7" t="s">
        <v>43</v>
      </c>
      <c r="E69" s="7" t="s">
        <v>48</v>
      </c>
    </row>
    <row r="70" spans="1:5" s="103" customFormat="1" ht="30" customHeight="1" x14ac:dyDescent="0.2">
      <c r="A70" s="70">
        <v>1</v>
      </c>
      <c r="B70" s="71" t="s">
        <v>38</v>
      </c>
      <c r="C70" s="96">
        <v>98</v>
      </c>
      <c r="D70" s="96">
        <v>98</v>
      </c>
      <c r="E70" s="96">
        <v>98</v>
      </c>
    </row>
    <row r="71" spans="1:5" s="103" customFormat="1" ht="30" customHeight="1" x14ac:dyDescent="0.2">
      <c r="A71" s="70">
        <v>2</v>
      </c>
      <c r="B71" s="71" t="s">
        <v>39</v>
      </c>
      <c r="C71" s="96">
        <v>55</v>
      </c>
      <c r="D71" s="96">
        <v>55</v>
      </c>
      <c r="E71" s="96">
        <v>55</v>
      </c>
    </row>
    <row r="72" spans="1:5" s="103" customFormat="1" ht="30" customHeight="1" x14ac:dyDescent="0.2">
      <c r="A72" s="70">
        <v>3</v>
      </c>
      <c r="B72" s="71" t="s">
        <v>40</v>
      </c>
      <c r="C72" s="96">
        <v>125</v>
      </c>
      <c r="D72" s="96">
        <v>125</v>
      </c>
      <c r="E72" s="96">
        <v>125</v>
      </c>
    </row>
    <row r="73" spans="1:5" s="103" customFormat="1" ht="30" customHeight="1" x14ac:dyDescent="0.2">
      <c r="A73" s="70">
        <v>4</v>
      </c>
      <c r="B73" s="71" t="s">
        <v>41</v>
      </c>
      <c r="C73" s="96">
        <v>70</v>
      </c>
      <c r="D73" s="96">
        <v>70</v>
      </c>
      <c r="E73" s="96">
        <v>70</v>
      </c>
    </row>
    <row r="74" spans="1:5" s="103" customFormat="1" ht="30" customHeight="1" x14ac:dyDescent="0.2">
      <c r="A74" s="72">
        <v>5</v>
      </c>
      <c r="B74" s="29" t="s">
        <v>53</v>
      </c>
      <c r="C74" s="96">
        <v>85</v>
      </c>
      <c r="D74" s="96">
        <v>85</v>
      </c>
      <c r="E74" s="96">
        <v>85</v>
      </c>
    </row>
    <row r="75" spans="1:5" s="103" customFormat="1" ht="30" customHeight="1" x14ac:dyDescent="0.2">
      <c r="A75" s="72">
        <v>6</v>
      </c>
      <c r="B75" s="29" t="s">
        <v>54</v>
      </c>
      <c r="C75" s="96">
        <v>55</v>
      </c>
      <c r="D75" s="96">
        <v>55</v>
      </c>
      <c r="E75" s="96">
        <v>55</v>
      </c>
    </row>
    <row r="76" spans="1:5" s="103" customFormat="1" ht="30" customHeight="1" x14ac:dyDescent="0.2">
      <c r="A76" s="5">
        <v>7</v>
      </c>
      <c r="B76" s="73" t="s">
        <v>55</v>
      </c>
      <c r="C76" s="96">
        <v>55</v>
      </c>
      <c r="D76" s="96">
        <v>55</v>
      </c>
      <c r="E76" s="96">
        <v>55</v>
      </c>
    </row>
    <row r="77" spans="1:5" s="103" customFormat="1" ht="30" customHeight="1" x14ac:dyDescent="0.2">
      <c r="A77" s="31">
        <v>8</v>
      </c>
      <c r="B77" s="74" t="s">
        <v>56</v>
      </c>
      <c r="C77" s="97">
        <v>0.15</v>
      </c>
      <c r="D77" s="97">
        <v>0.15</v>
      </c>
      <c r="E77" s="97">
        <v>0.15</v>
      </c>
    </row>
    <row r="78" spans="1:5" s="103" customFormat="1" ht="42.75" x14ac:dyDescent="0.2">
      <c r="A78" s="75">
        <v>9</v>
      </c>
      <c r="B78" s="74" t="s">
        <v>109</v>
      </c>
      <c r="C78" s="97">
        <v>0.15</v>
      </c>
      <c r="D78" s="97">
        <v>0.15</v>
      </c>
      <c r="E78" s="97">
        <v>0.15</v>
      </c>
    </row>
    <row r="79" spans="1:5" s="161" customFormat="1" ht="42.75" x14ac:dyDescent="0.2">
      <c r="A79" s="70">
        <v>10</v>
      </c>
      <c r="B79" s="164" t="s">
        <v>421</v>
      </c>
      <c r="C79" s="96"/>
      <c r="D79" s="96"/>
      <c r="E79" s="96"/>
    </row>
    <row r="80" spans="1:5" s="161" customFormat="1" ht="42.75" x14ac:dyDescent="0.2">
      <c r="A80" s="70">
        <v>11</v>
      </c>
      <c r="B80" s="162" t="s">
        <v>422</v>
      </c>
      <c r="C80" s="96"/>
      <c r="D80" s="96"/>
      <c r="E80" s="96"/>
    </row>
    <row r="81" spans="1:5" s="103" customFormat="1" ht="30" customHeight="1" x14ac:dyDescent="0.2">
      <c r="A81" s="184" t="s">
        <v>60</v>
      </c>
      <c r="B81" s="185"/>
      <c r="C81" s="98">
        <f t="shared" ref="C81:E81" si="4">IF(OR(C70="",C71="",C72="",C73="",C74="",C75=""),"",((SUM(C70:C75)*80%)+(C76*20%)))</f>
        <v>401.40000000000003</v>
      </c>
      <c r="D81" s="98">
        <f t="shared" si="4"/>
        <v>401.40000000000003</v>
      </c>
      <c r="E81" s="98">
        <f t="shared" si="4"/>
        <v>401.40000000000003</v>
      </c>
    </row>
    <row r="82" spans="1:5" s="103" customFormat="1" x14ac:dyDescent="0.2">
      <c r="A82" s="175"/>
      <c r="B82" s="175"/>
      <c r="C82" s="175"/>
      <c r="D82" s="175"/>
      <c r="E82" s="175"/>
    </row>
    <row r="83" spans="1:5" s="103" customFormat="1" ht="20.100000000000001" customHeight="1" x14ac:dyDescent="0.2">
      <c r="A83" s="4" t="s">
        <v>25</v>
      </c>
      <c r="B83" s="174" t="str">
        <f>Vendors!A55</f>
        <v>Steers Heating &amp; Cooling</v>
      </c>
      <c r="C83" s="174"/>
    </row>
    <row r="84" spans="1:5" s="103" customFormat="1" ht="20.100000000000001" customHeight="1" x14ac:dyDescent="0.2">
      <c r="A84" s="179" t="s">
        <v>84</v>
      </c>
      <c r="B84" s="180"/>
      <c r="C84" s="145">
        <v>23944</v>
      </c>
    </row>
    <row r="85" spans="1:5" s="103" customFormat="1" ht="45" x14ac:dyDescent="0.2">
      <c r="A85" s="7" t="s">
        <v>26</v>
      </c>
      <c r="B85" s="28" t="s">
        <v>27</v>
      </c>
      <c r="C85" s="7" t="s">
        <v>57</v>
      </c>
    </row>
    <row r="86" spans="1:5" s="103" customFormat="1" ht="30" customHeight="1" x14ac:dyDescent="0.2">
      <c r="A86" s="70">
        <v>1</v>
      </c>
      <c r="B86" s="71" t="s">
        <v>38</v>
      </c>
      <c r="C86" s="96">
        <v>97</v>
      </c>
    </row>
    <row r="87" spans="1:5" s="103" customFormat="1" ht="30" customHeight="1" x14ac:dyDescent="0.2">
      <c r="A87" s="70">
        <v>2</v>
      </c>
      <c r="B87" s="71" t="s">
        <v>39</v>
      </c>
      <c r="C87" s="96">
        <v>69</v>
      </c>
    </row>
    <row r="88" spans="1:5" s="103" customFormat="1" ht="30" customHeight="1" x14ac:dyDescent="0.2">
      <c r="A88" s="70">
        <v>3</v>
      </c>
      <c r="B88" s="71" t="s">
        <v>40</v>
      </c>
      <c r="C88" s="96">
        <v>120</v>
      </c>
    </row>
    <row r="89" spans="1:5" s="103" customFormat="1" ht="30" customHeight="1" x14ac:dyDescent="0.2">
      <c r="A89" s="70">
        <v>4</v>
      </c>
      <c r="B89" s="71" t="s">
        <v>41</v>
      </c>
      <c r="C89" s="96">
        <v>87</v>
      </c>
    </row>
    <row r="90" spans="1:5" s="103" customFormat="1" ht="30" customHeight="1" x14ac:dyDescent="0.2">
      <c r="A90" s="72">
        <v>5</v>
      </c>
      <c r="B90" s="29" t="s">
        <v>53</v>
      </c>
      <c r="C90" s="96">
        <v>97</v>
      </c>
    </row>
    <row r="91" spans="1:5" s="103" customFormat="1" ht="30" customHeight="1" x14ac:dyDescent="0.2">
      <c r="A91" s="72">
        <v>6</v>
      </c>
      <c r="B91" s="29" t="s">
        <v>54</v>
      </c>
      <c r="C91" s="96">
        <v>69</v>
      </c>
    </row>
    <row r="92" spans="1:5" s="103" customFormat="1" ht="30" customHeight="1" x14ac:dyDescent="0.2">
      <c r="A92" s="5">
        <v>7</v>
      </c>
      <c r="B92" s="73" t="s">
        <v>55</v>
      </c>
      <c r="C92" s="96">
        <v>171</v>
      </c>
    </row>
    <row r="93" spans="1:5" s="103" customFormat="1" ht="30" customHeight="1" x14ac:dyDescent="0.2">
      <c r="A93" s="31">
        <v>8</v>
      </c>
      <c r="B93" s="74" t="s">
        <v>56</v>
      </c>
      <c r="C93" s="97">
        <v>0.31</v>
      </c>
    </row>
    <row r="94" spans="1:5" s="103" customFormat="1" ht="42.75" x14ac:dyDescent="0.2">
      <c r="A94" s="75">
        <v>9</v>
      </c>
      <c r="B94" s="74" t="s">
        <v>109</v>
      </c>
      <c r="C94" s="97">
        <v>0.15</v>
      </c>
    </row>
    <row r="95" spans="1:5" s="161" customFormat="1" ht="42.75" x14ac:dyDescent="0.2">
      <c r="A95" s="70">
        <v>10</v>
      </c>
      <c r="B95" s="164" t="s">
        <v>421</v>
      </c>
      <c r="C95" s="163"/>
    </row>
    <row r="96" spans="1:5" s="161" customFormat="1" ht="42.75" x14ac:dyDescent="0.2">
      <c r="A96" s="70">
        <v>11</v>
      </c>
      <c r="B96" s="162" t="s">
        <v>422</v>
      </c>
      <c r="C96" s="163"/>
    </row>
    <row r="97" spans="1:3" s="103" customFormat="1" ht="30" customHeight="1" x14ac:dyDescent="0.2">
      <c r="A97" s="184" t="s">
        <v>60</v>
      </c>
      <c r="B97" s="185"/>
      <c r="C97" s="98">
        <f t="shared" ref="C97" si="5">IF(OR(C86="",C87="",C88="",C89="",C90="",C91=""),"",((SUM(C86:C91)*80%)+(C92*20%)))</f>
        <v>465.40000000000003</v>
      </c>
    </row>
    <row r="98" spans="1:3" s="103" customFormat="1" x14ac:dyDescent="0.2">
      <c r="A98" s="175"/>
      <c r="B98" s="175"/>
      <c r="C98" s="175"/>
    </row>
  </sheetData>
  <mergeCells count="29">
    <mergeCell ref="B51:C51"/>
    <mergeCell ref="B83:C83"/>
    <mergeCell ref="A81:B81"/>
    <mergeCell ref="A84:B84"/>
    <mergeCell ref="A65:B65"/>
    <mergeCell ref="A68:B68"/>
    <mergeCell ref="A52:B52"/>
    <mergeCell ref="A98:C98"/>
    <mergeCell ref="A82:E82"/>
    <mergeCell ref="C68:E68"/>
    <mergeCell ref="B67:E67"/>
    <mergeCell ref="A97:B97"/>
    <mergeCell ref="A34:F34"/>
    <mergeCell ref="B19:F19"/>
    <mergeCell ref="C20:F20"/>
    <mergeCell ref="B35:C35"/>
    <mergeCell ref="A50:C50"/>
    <mergeCell ref="A49:B49"/>
    <mergeCell ref="A36:B36"/>
    <mergeCell ref="A20:B20"/>
    <mergeCell ref="A33:B33"/>
    <mergeCell ref="A1:O1"/>
    <mergeCell ref="A2:O2"/>
    <mergeCell ref="B3:O3"/>
    <mergeCell ref="A18:O18"/>
    <mergeCell ref="H4:O4"/>
    <mergeCell ref="A4:B4"/>
    <mergeCell ref="C4:G4"/>
    <mergeCell ref="A17:B17"/>
  </mergeCells>
  <printOptions horizontalCentered="1"/>
  <pageMargins left="0.25" right="0.25" top="0.5" bottom="0.5" header="0.5" footer="0.5"/>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8"/>
  <sheetViews>
    <sheetView showGridLines="0" zoomScale="80" zoomScaleNormal="80" workbookViewId="0">
      <selection activeCell="L23" sqref="L23"/>
    </sheetView>
  </sheetViews>
  <sheetFormatPr defaultRowHeight="12.75" x14ac:dyDescent="0.2"/>
  <cols>
    <col min="1" max="1" width="9.5703125" style="30" customWidth="1"/>
    <col min="2" max="2" width="36.7109375" style="30" customWidth="1"/>
    <col min="3" max="7" width="11.7109375" style="3" customWidth="1"/>
    <col min="8" max="14" width="11.7109375" style="30" customWidth="1"/>
    <col min="15" max="15" width="13.85546875" style="30" customWidth="1"/>
    <col min="16" max="25" width="11.7109375" style="30" customWidth="1"/>
    <col min="26" max="16384" width="9.140625" style="30"/>
  </cols>
  <sheetData>
    <row r="1" spans="1:25" s="1" customFormat="1" ht="20.100000000000001" customHeight="1" x14ac:dyDescent="0.2">
      <c r="A1" s="173" t="str">
        <f>Pricing!A1</f>
        <v>240A-22 HVAC MAINTENANCE, REPAIR AND REPLACEMENTSERVICES 11/18/2021</v>
      </c>
      <c r="B1" s="173"/>
      <c r="C1" s="173"/>
      <c r="D1" s="173"/>
      <c r="E1" s="173"/>
      <c r="F1" s="173"/>
      <c r="G1" s="173"/>
      <c r="H1" s="173"/>
      <c r="I1" s="173"/>
      <c r="J1" s="173"/>
      <c r="K1" s="173"/>
      <c r="L1" s="173"/>
      <c r="M1" s="173"/>
      <c r="N1" s="173"/>
      <c r="O1" s="173"/>
      <c r="P1" s="173"/>
      <c r="Q1" s="173"/>
      <c r="R1" s="173"/>
      <c r="S1" s="173"/>
      <c r="T1" s="173"/>
      <c r="U1" s="173"/>
      <c r="V1" s="173"/>
      <c r="W1" s="173"/>
      <c r="X1" s="173"/>
      <c r="Y1" s="173"/>
    </row>
    <row r="2" spans="1:25" s="1" customFormat="1" ht="20.100000000000001" customHeight="1" x14ac:dyDescent="0.2">
      <c r="A2" s="173" t="s">
        <v>24</v>
      </c>
      <c r="B2" s="173"/>
      <c r="C2" s="173"/>
      <c r="D2" s="173"/>
      <c r="E2" s="173"/>
      <c r="F2" s="173"/>
      <c r="G2" s="173"/>
      <c r="H2" s="173"/>
      <c r="I2" s="173"/>
      <c r="J2" s="173"/>
      <c r="K2" s="173"/>
      <c r="L2" s="173"/>
      <c r="M2" s="173"/>
      <c r="N2" s="173"/>
      <c r="O2" s="173"/>
      <c r="P2" s="173"/>
      <c r="Q2" s="173"/>
      <c r="R2" s="173"/>
      <c r="S2" s="173"/>
      <c r="T2" s="173"/>
      <c r="U2" s="173"/>
      <c r="V2" s="173"/>
      <c r="W2" s="173"/>
      <c r="X2" s="173"/>
      <c r="Y2" s="173"/>
    </row>
    <row r="3" spans="1:25" ht="63" customHeight="1" x14ac:dyDescent="0.2">
      <c r="A3" s="189" t="s">
        <v>25</v>
      </c>
      <c r="B3" s="189"/>
      <c r="C3" s="86" t="s">
        <v>412</v>
      </c>
      <c r="D3" s="86" t="s">
        <v>412</v>
      </c>
      <c r="E3" s="86" t="s">
        <v>413</v>
      </c>
      <c r="F3" s="86" t="s">
        <v>412</v>
      </c>
      <c r="G3" s="86" t="s">
        <v>414</v>
      </c>
      <c r="H3" s="86" t="s">
        <v>412</v>
      </c>
      <c r="I3" s="86" t="s">
        <v>414</v>
      </c>
      <c r="J3" s="86" t="s">
        <v>412</v>
      </c>
      <c r="K3" s="86" t="s">
        <v>251</v>
      </c>
      <c r="L3" s="86" t="s">
        <v>412</v>
      </c>
      <c r="M3" s="86" t="s">
        <v>251</v>
      </c>
      <c r="N3" s="86" t="s">
        <v>412</v>
      </c>
      <c r="O3" s="86" t="s">
        <v>129</v>
      </c>
      <c r="P3" s="86" t="s">
        <v>412</v>
      </c>
      <c r="Q3" s="86" t="s">
        <v>251</v>
      </c>
      <c r="R3" s="86" t="s">
        <v>412</v>
      </c>
      <c r="S3" s="86" t="s">
        <v>251</v>
      </c>
      <c r="T3" s="86" t="s">
        <v>412</v>
      </c>
      <c r="U3" s="86" t="s">
        <v>257</v>
      </c>
      <c r="V3" s="86" t="s">
        <v>412</v>
      </c>
      <c r="W3" s="86" t="s">
        <v>412</v>
      </c>
      <c r="X3" s="86" t="s">
        <v>414</v>
      </c>
      <c r="Y3" s="86" t="s">
        <v>412</v>
      </c>
    </row>
    <row r="4" spans="1:25" ht="20.100000000000001" customHeight="1" x14ac:dyDescent="0.2">
      <c r="A4" s="179" t="s">
        <v>84</v>
      </c>
      <c r="B4" s="180"/>
      <c r="C4" s="86">
        <v>19631</v>
      </c>
      <c r="D4" s="86">
        <v>19631</v>
      </c>
      <c r="E4" s="86">
        <v>23926</v>
      </c>
      <c r="F4" s="86">
        <v>19631</v>
      </c>
      <c r="G4" s="86">
        <v>28463</v>
      </c>
      <c r="H4" s="86">
        <v>19631</v>
      </c>
      <c r="I4" s="86">
        <v>28463</v>
      </c>
      <c r="J4" s="86">
        <v>19631</v>
      </c>
      <c r="K4" s="86">
        <v>15298</v>
      </c>
      <c r="L4" s="86">
        <v>19631</v>
      </c>
      <c r="M4" s="86">
        <v>15298</v>
      </c>
      <c r="N4" s="86">
        <v>19631</v>
      </c>
      <c r="O4" s="86">
        <v>15475</v>
      </c>
      <c r="P4" s="86">
        <v>19631</v>
      </c>
      <c r="Q4" s="86">
        <v>15298</v>
      </c>
      <c r="R4" s="86">
        <v>19631</v>
      </c>
      <c r="S4" s="86">
        <v>15298</v>
      </c>
      <c r="T4" s="86">
        <v>19631</v>
      </c>
      <c r="U4" s="86">
        <v>23944</v>
      </c>
      <c r="V4" s="86">
        <v>19631</v>
      </c>
      <c r="W4" s="86">
        <v>19631</v>
      </c>
      <c r="X4" s="86">
        <v>28463</v>
      </c>
      <c r="Y4" s="86">
        <v>19631</v>
      </c>
    </row>
    <row r="5" spans="1:25" ht="60" x14ac:dyDescent="0.2">
      <c r="A5" s="7" t="s">
        <v>26</v>
      </c>
      <c r="B5" s="28" t="s">
        <v>27</v>
      </c>
      <c r="C5" s="7" t="s">
        <v>42</v>
      </c>
      <c r="D5" s="192" t="s">
        <v>52</v>
      </c>
      <c r="E5" s="193"/>
      <c r="F5" s="192" t="s">
        <v>51</v>
      </c>
      <c r="G5" s="193"/>
      <c r="H5" s="192" t="s">
        <v>43</v>
      </c>
      <c r="I5" s="193"/>
      <c r="J5" s="192" t="s">
        <v>44</v>
      </c>
      <c r="K5" s="193"/>
      <c r="L5" s="192" t="s">
        <v>45</v>
      </c>
      <c r="M5" s="193"/>
      <c r="N5" s="192" t="s">
        <v>58</v>
      </c>
      <c r="O5" s="193"/>
      <c r="P5" s="192" t="s">
        <v>59</v>
      </c>
      <c r="Q5" s="193"/>
      <c r="R5" s="192" t="s">
        <v>46</v>
      </c>
      <c r="S5" s="193"/>
      <c r="T5" s="192" t="s">
        <v>57</v>
      </c>
      <c r="U5" s="193"/>
      <c r="V5" s="7" t="s">
        <v>47</v>
      </c>
      <c r="W5" s="192" t="s">
        <v>48</v>
      </c>
      <c r="X5" s="193"/>
      <c r="Y5" s="7" t="s">
        <v>49</v>
      </c>
    </row>
    <row r="6" spans="1:25" s="117" customFormat="1" ht="30" customHeight="1" x14ac:dyDescent="0.2">
      <c r="A6" s="115">
        <v>1</v>
      </c>
      <c r="B6" s="116" t="s">
        <v>38</v>
      </c>
      <c r="C6" s="102">
        <v>91</v>
      </c>
      <c r="D6" s="102">
        <v>91</v>
      </c>
      <c r="E6" s="102">
        <v>95</v>
      </c>
      <c r="F6" s="102">
        <v>91</v>
      </c>
      <c r="G6" s="96">
        <v>98</v>
      </c>
      <c r="H6" s="102">
        <v>91</v>
      </c>
      <c r="I6" s="96">
        <v>98</v>
      </c>
      <c r="J6" s="102">
        <v>91</v>
      </c>
      <c r="K6" s="102">
        <v>109.8</v>
      </c>
      <c r="L6" s="102">
        <v>91</v>
      </c>
      <c r="M6" s="102">
        <v>109.8</v>
      </c>
      <c r="N6" s="102">
        <v>91</v>
      </c>
      <c r="O6" s="96">
        <v>80</v>
      </c>
      <c r="P6" s="102">
        <v>91</v>
      </c>
      <c r="Q6" s="102">
        <v>109.8</v>
      </c>
      <c r="R6" s="102">
        <v>91</v>
      </c>
      <c r="S6" s="102">
        <v>109.8</v>
      </c>
      <c r="T6" s="102">
        <v>91</v>
      </c>
      <c r="U6" s="96">
        <v>97</v>
      </c>
      <c r="V6" s="102">
        <v>91</v>
      </c>
      <c r="W6" s="102">
        <v>91</v>
      </c>
      <c r="X6" s="96">
        <v>98</v>
      </c>
      <c r="Y6" s="102">
        <v>91</v>
      </c>
    </row>
    <row r="7" spans="1:25" s="117" customFormat="1" ht="30" customHeight="1" x14ac:dyDescent="0.2">
      <c r="A7" s="115">
        <v>2</v>
      </c>
      <c r="B7" s="116" t="s">
        <v>39</v>
      </c>
      <c r="C7" s="102">
        <v>25</v>
      </c>
      <c r="D7" s="102">
        <v>25</v>
      </c>
      <c r="E7" s="102" t="s">
        <v>138</v>
      </c>
      <c r="F7" s="102">
        <v>25</v>
      </c>
      <c r="G7" s="96">
        <v>55</v>
      </c>
      <c r="H7" s="102">
        <v>25</v>
      </c>
      <c r="I7" s="96">
        <v>55</v>
      </c>
      <c r="J7" s="102">
        <v>25</v>
      </c>
      <c r="K7" s="102">
        <v>82.8</v>
      </c>
      <c r="L7" s="102">
        <v>25</v>
      </c>
      <c r="M7" s="102">
        <v>82.8</v>
      </c>
      <c r="N7" s="102">
        <v>25</v>
      </c>
      <c r="O7" s="96">
        <v>60</v>
      </c>
      <c r="P7" s="102">
        <v>25</v>
      </c>
      <c r="Q7" s="102">
        <v>82.8</v>
      </c>
      <c r="R7" s="102">
        <v>25</v>
      </c>
      <c r="S7" s="102">
        <v>82.8</v>
      </c>
      <c r="T7" s="102">
        <v>25</v>
      </c>
      <c r="U7" s="96">
        <v>69</v>
      </c>
      <c r="V7" s="102">
        <v>25</v>
      </c>
      <c r="W7" s="102">
        <v>25</v>
      </c>
      <c r="X7" s="96">
        <v>55</v>
      </c>
      <c r="Y7" s="102">
        <v>25</v>
      </c>
    </row>
    <row r="8" spans="1:25" s="117" customFormat="1" ht="30" customHeight="1" x14ac:dyDescent="0.2">
      <c r="A8" s="115">
        <v>3</v>
      </c>
      <c r="B8" s="116" t="s">
        <v>40</v>
      </c>
      <c r="C8" s="102">
        <v>91</v>
      </c>
      <c r="D8" s="102">
        <v>91</v>
      </c>
      <c r="E8" s="102">
        <v>142.5</v>
      </c>
      <c r="F8" s="102">
        <v>91</v>
      </c>
      <c r="G8" s="96">
        <v>125</v>
      </c>
      <c r="H8" s="102">
        <v>91</v>
      </c>
      <c r="I8" s="96">
        <v>125</v>
      </c>
      <c r="J8" s="102">
        <v>91</v>
      </c>
      <c r="K8" s="102">
        <v>164.7</v>
      </c>
      <c r="L8" s="102">
        <v>91</v>
      </c>
      <c r="M8" s="102">
        <v>164.7</v>
      </c>
      <c r="N8" s="102">
        <v>91</v>
      </c>
      <c r="O8" s="96">
        <v>110</v>
      </c>
      <c r="P8" s="102">
        <v>91</v>
      </c>
      <c r="Q8" s="102">
        <v>164.7</v>
      </c>
      <c r="R8" s="102">
        <v>91</v>
      </c>
      <c r="S8" s="102">
        <v>164.7</v>
      </c>
      <c r="T8" s="102">
        <v>91</v>
      </c>
      <c r="U8" s="96">
        <v>120</v>
      </c>
      <c r="V8" s="102">
        <v>91</v>
      </c>
      <c r="W8" s="102">
        <v>91</v>
      </c>
      <c r="X8" s="96">
        <v>125</v>
      </c>
      <c r="Y8" s="102">
        <v>91</v>
      </c>
    </row>
    <row r="9" spans="1:25" s="117" customFormat="1" ht="30" customHeight="1" x14ac:dyDescent="0.2">
      <c r="A9" s="115">
        <v>4</v>
      </c>
      <c r="B9" s="116" t="s">
        <v>41</v>
      </c>
      <c r="C9" s="102">
        <v>25</v>
      </c>
      <c r="D9" s="102">
        <v>25</v>
      </c>
      <c r="E9" s="102" t="s">
        <v>138</v>
      </c>
      <c r="F9" s="102">
        <v>25</v>
      </c>
      <c r="G9" s="96">
        <v>70</v>
      </c>
      <c r="H9" s="102">
        <v>25</v>
      </c>
      <c r="I9" s="96">
        <v>70</v>
      </c>
      <c r="J9" s="102">
        <v>25</v>
      </c>
      <c r="K9" s="102">
        <v>124.2</v>
      </c>
      <c r="L9" s="102">
        <v>25</v>
      </c>
      <c r="M9" s="102">
        <v>124.2</v>
      </c>
      <c r="N9" s="102">
        <v>25</v>
      </c>
      <c r="O9" s="96">
        <v>90</v>
      </c>
      <c r="P9" s="102">
        <v>25</v>
      </c>
      <c r="Q9" s="102">
        <v>124.2</v>
      </c>
      <c r="R9" s="102">
        <v>25</v>
      </c>
      <c r="S9" s="102">
        <v>124.2</v>
      </c>
      <c r="T9" s="102">
        <v>25</v>
      </c>
      <c r="U9" s="96">
        <v>87</v>
      </c>
      <c r="V9" s="102">
        <v>25</v>
      </c>
      <c r="W9" s="102">
        <v>25</v>
      </c>
      <c r="X9" s="96">
        <v>70</v>
      </c>
      <c r="Y9" s="102">
        <v>25</v>
      </c>
    </row>
    <row r="10" spans="1:25" s="117" customFormat="1" ht="30" customHeight="1" x14ac:dyDescent="0.2">
      <c r="A10" s="118">
        <v>5</v>
      </c>
      <c r="B10" s="29" t="s">
        <v>53</v>
      </c>
      <c r="C10" s="102">
        <v>91</v>
      </c>
      <c r="D10" s="102">
        <v>91</v>
      </c>
      <c r="E10" s="102">
        <v>95</v>
      </c>
      <c r="F10" s="102">
        <v>91</v>
      </c>
      <c r="G10" s="96">
        <v>85</v>
      </c>
      <c r="H10" s="102">
        <v>91</v>
      </c>
      <c r="I10" s="96">
        <v>85</v>
      </c>
      <c r="J10" s="102">
        <v>91</v>
      </c>
      <c r="K10" s="102">
        <v>92.8</v>
      </c>
      <c r="L10" s="102">
        <v>91</v>
      </c>
      <c r="M10" s="102">
        <v>92.8</v>
      </c>
      <c r="N10" s="102">
        <v>91</v>
      </c>
      <c r="O10" s="96">
        <v>80</v>
      </c>
      <c r="P10" s="102">
        <v>91</v>
      </c>
      <c r="Q10" s="102">
        <v>92.8</v>
      </c>
      <c r="R10" s="102">
        <v>91</v>
      </c>
      <c r="S10" s="102">
        <v>92.8</v>
      </c>
      <c r="T10" s="102">
        <v>91</v>
      </c>
      <c r="U10" s="96">
        <v>97</v>
      </c>
      <c r="V10" s="102">
        <v>91</v>
      </c>
      <c r="W10" s="102">
        <v>91</v>
      </c>
      <c r="X10" s="96">
        <v>85</v>
      </c>
      <c r="Y10" s="102">
        <v>91</v>
      </c>
    </row>
    <row r="11" spans="1:25" s="117" customFormat="1" ht="30" customHeight="1" x14ac:dyDescent="0.2">
      <c r="A11" s="118">
        <v>6</v>
      </c>
      <c r="B11" s="29" t="s">
        <v>54</v>
      </c>
      <c r="C11" s="102">
        <v>25</v>
      </c>
      <c r="D11" s="102">
        <v>25</v>
      </c>
      <c r="E11" s="102" t="s">
        <v>138</v>
      </c>
      <c r="F11" s="102">
        <v>25</v>
      </c>
      <c r="G11" s="96">
        <v>55</v>
      </c>
      <c r="H11" s="102">
        <v>25</v>
      </c>
      <c r="I11" s="96">
        <v>55</v>
      </c>
      <c r="J11" s="102">
        <v>25</v>
      </c>
      <c r="K11" s="102">
        <v>80</v>
      </c>
      <c r="L11" s="102">
        <v>25</v>
      </c>
      <c r="M11" s="102">
        <v>80</v>
      </c>
      <c r="N11" s="102">
        <v>25</v>
      </c>
      <c r="O11" s="96">
        <v>60</v>
      </c>
      <c r="P11" s="102">
        <v>25</v>
      </c>
      <c r="Q11" s="102">
        <v>80</v>
      </c>
      <c r="R11" s="102">
        <v>25</v>
      </c>
      <c r="S11" s="102">
        <v>80</v>
      </c>
      <c r="T11" s="102">
        <v>25</v>
      </c>
      <c r="U11" s="96">
        <v>69</v>
      </c>
      <c r="V11" s="102">
        <v>25</v>
      </c>
      <c r="W11" s="102">
        <v>25</v>
      </c>
      <c r="X11" s="96">
        <v>55</v>
      </c>
      <c r="Y11" s="102">
        <v>25</v>
      </c>
    </row>
    <row r="12" spans="1:25" s="117" customFormat="1" ht="30" customHeight="1" x14ac:dyDescent="0.2">
      <c r="A12" s="5">
        <v>7</v>
      </c>
      <c r="B12" s="119" t="s">
        <v>55</v>
      </c>
      <c r="C12" s="102">
        <v>75</v>
      </c>
      <c r="D12" s="102">
        <v>75</v>
      </c>
      <c r="E12" s="102">
        <v>35</v>
      </c>
      <c r="F12" s="102">
        <v>75</v>
      </c>
      <c r="G12" s="96">
        <v>55</v>
      </c>
      <c r="H12" s="102">
        <v>75</v>
      </c>
      <c r="I12" s="96">
        <v>55</v>
      </c>
      <c r="J12" s="102">
        <v>75</v>
      </c>
      <c r="K12" s="102">
        <v>60</v>
      </c>
      <c r="L12" s="102">
        <v>75</v>
      </c>
      <c r="M12" s="102">
        <v>60</v>
      </c>
      <c r="N12" s="102">
        <v>75</v>
      </c>
      <c r="O12" s="96">
        <v>50</v>
      </c>
      <c r="P12" s="102">
        <v>75</v>
      </c>
      <c r="Q12" s="102">
        <v>60</v>
      </c>
      <c r="R12" s="102">
        <v>75</v>
      </c>
      <c r="S12" s="102">
        <v>60</v>
      </c>
      <c r="T12" s="102">
        <v>75</v>
      </c>
      <c r="U12" s="96">
        <v>171</v>
      </c>
      <c r="V12" s="102">
        <v>75</v>
      </c>
      <c r="W12" s="102">
        <v>75</v>
      </c>
      <c r="X12" s="96">
        <v>55</v>
      </c>
      <c r="Y12" s="102">
        <v>75</v>
      </c>
    </row>
    <row r="13" spans="1:25" s="117" customFormat="1" ht="30" customHeight="1" x14ac:dyDescent="0.2">
      <c r="A13" s="31">
        <v>8</v>
      </c>
      <c r="B13" s="120" t="s">
        <v>56</v>
      </c>
      <c r="C13" s="101">
        <v>0.3</v>
      </c>
      <c r="D13" s="101">
        <v>0.3</v>
      </c>
      <c r="E13" s="101">
        <v>0.15</v>
      </c>
      <c r="F13" s="101">
        <v>0.3</v>
      </c>
      <c r="G13" s="97">
        <v>0.15</v>
      </c>
      <c r="H13" s="101">
        <v>0.3</v>
      </c>
      <c r="I13" s="97">
        <v>0.15</v>
      </c>
      <c r="J13" s="101">
        <v>0.3</v>
      </c>
      <c r="K13" s="101">
        <v>0.35</v>
      </c>
      <c r="L13" s="101">
        <v>0.3</v>
      </c>
      <c r="M13" s="101">
        <v>0.35</v>
      </c>
      <c r="N13" s="101">
        <v>0.3</v>
      </c>
      <c r="O13" s="97">
        <v>0.35</v>
      </c>
      <c r="P13" s="101">
        <v>0.3</v>
      </c>
      <c r="Q13" s="101">
        <v>0.35</v>
      </c>
      <c r="R13" s="101">
        <v>0.3</v>
      </c>
      <c r="S13" s="101">
        <v>0.35</v>
      </c>
      <c r="T13" s="101">
        <v>0.3</v>
      </c>
      <c r="U13" s="97">
        <v>0.31</v>
      </c>
      <c r="V13" s="101">
        <v>0.3</v>
      </c>
      <c r="W13" s="101">
        <v>0.3</v>
      </c>
      <c r="X13" s="97">
        <v>0.15</v>
      </c>
      <c r="Y13" s="101">
        <v>0.3</v>
      </c>
    </row>
    <row r="14" spans="1:25" s="117" customFormat="1" ht="42.75" x14ac:dyDescent="0.2">
      <c r="A14" s="121">
        <v>9</v>
      </c>
      <c r="B14" s="120" t="s">
        <v>109</v>
      </c>
      <c r="C14" s="101">
        <v>0.15</v>
      </c>
      <c r="D14" s="101">
        <v>0.15</v>
      </c>
      <c r="E14" s="101">
        <v>0.15</v>
      </c>
      <c r="F14" s="101">
        <v>0.15</v>
      </c>
      <c r="G14" s="97">
        <v>0.15</v>
      </c>
      <c r="H14" s="101">
        <v>0.15</v>
      </c>
      <c r="I14" s="97">
        <v>0.15</v>
      </c>
      <c r="J14" s="101">
        <v>0.15</v>
      </c>
      <c r="K14" s="101">
        <v>0.1</v>
      </c>
      <c r="L14" s="101">
        <v>0.15</v>
      </c>
      <c r="M14" s="101">
        <v>0.1</v>
      </c>
      <c r="N14" s="101">
        <v>0.15</v>
      </c>
      <c r="O14" s="97">
        <v>0.15</v>
      </c>
      <c r="P14" s="101">
        <v>0.15</v>
      </c>
      <c r="Q14" s="101">
        <v>0.1</v>
      </c>
      <c r="R14" s="101">
        <v>0.15</v>
      </c>
      <c r="S14" s="101">
        <v>0.1</v>
      </c>
      <c r="T14" s="101">
        <v>0.15</v>
      </c>
      <c r="U14" s="97">
        <v>0.15</v>
      </c>
      <c r="V14" s="101">
        <v>0.15</v>
      </c>
      <c r="W14" s="101">
        <v>0.15</v>
      </c>
      <c r="X14" s="97">
        <v>0.15</v>
      </c>
      <c r="Y14" s="101">
        <v>0.15</v>
      </c>
    </row>
    <row r="15" spans="1:25" s="117" customFormat="1" ht="42.75" x14ac:dyDescent="0.2">
      <c r="A15" s="165">
        <v>10</v>
      </c>
      <c r="B15" s="166" t="s">
        <v>421</v>
      </c>
      <c r="C15" s="168">
        <v>120</v>
      </c>
      <c r="D15" s="168">
        <v>120</v>
      </c>
      <c r="E15" s="168">
        <v>100</v>
      </c>
      <c r="F15" s="168">
        <v>120</v>
      </c>
      <c r="G15" s="96"/>
      <c r="H15" s="168">
        <v>120</v>
      </c>
      <c r="I15" s="96"/>
      <c r="J15" s="168">
        <v>120</v>
      </c>
      <c r="K15" s="163"/>
      <c r="L15" s="168">
        <v>120</v>
      </c>
      <c r="M15" s="163"/>
      <c r="N15" s="168">
        <v>120</v>
      </c>
      <c r="O15" s="168">
        <v>80</v>
      </c>
      <c r="P15" s="168">
        <v>120</v>
      </c>
      <c r="Q15" s="163"/>
      <c r="R15" s="168">
        <v>120</v>
      </c>
      <c r="S15" s="163"/>
      <c r="T15" s="168">
        <v>120</v>
      </c>
      <c r="U15" s="96"/>
      <c r="V15" s="168">
        <v>120</v>
      </c>
      <c r="W15" s="168">
        <v>120</v>
      </c>
      <c r="X15" s="96"/>
      <c r="Y15" s="168">
        <v>120</v>
      </c>
    </row>
    <row r="16" spans="1:25" s="117" customFormat="1" ht="42.75" x14ac:dyDescent="0.2">
      <c r="A16" s="165">
        <v>11</v>
      </c>
      <c r="B16" s="167" t="s">
        <v>422</v>
      </c>
      <c r="C16" s="168">
        <v>120</v>
      </c>
      <c r="D16" s="168">
        <v>120</v>
      </c>
      <c r="E16" s="168" t="s">
        <v>138</v>
      </c>
      <c r="F16" s="168">
        <v>120</v>
      </c>
      <c r="G16" s="96"/>
      <c r="H16" s="168">
        <v>120</v>
      </c>
      <c r="I16" s="96"/>
      <c r="J16" s="168">
        <v>120</v>
      </c>
      <c r="K16" s="163"/>
      <c r="L16" s="168">
        <v>120</v>
      </c>
      <c r="M16" s="163"/>
      <c r="N16" s="168">
        <v>120</v>
      </c>
      <c r="O16" s="168">
        <v>60</v>
      </c>
      <c r="P16" s="168">
        <v>120</v>
      </c>
      <c r="Q16" s="163"/>
      <c r="R16" s="168">
        <v>120</v>
      </c>
      <c r="S16" s="163"/>
      <c r="T16" s="168">
        <v>120</v>
      </c>
      <c r="U16" s="96"/>
      <c r="V16" s="168">
        <v>120</v>
      </c>
      <c r="W16" s="168">
        <v>120</v>
      </c>
      <c r="X16" s="96"/>
      <c r="Y16" s="168">
        <v>120</v>
      </c>
    </row>
    <row r="17" spans="1:25" s="117" customFormat="1" ht="30" customHeight="1" x14ac:dyDescent="0.2">
      <c r="A17" s="190" t="s">
        <v>60</v>
      </c>
      <c r="B17" s="191"/>
      <c r="C17" s="98">
        <f>IF(OR(C6="",C7="",C8="",C9="",C10="",C11=""),"",((SUM(C6:C11)*80%)+(C12*20%)))</f>
        <v>293.40000000000003</v>
      </c>
      <c r="D17" s="98">
        <f t="shared" ref="D17:Y17" si="0">IF(OR(D6="",D7="",D8="",D9="",D10="",D11=""),"",((SUM(D6:D11)*80%)+(D12*20%)))</f>
        <v>293.40000000000003</v>
      </c>
      <c r="E17" s="98">
        <f t="shared" si="0"/>
        <v>273</v>
      </c>
      <c r="F17" s="98">
        <f t="shared" si="0"/>
        <v>293.40000000000003</v>
      </c>
      <c r="G17" s="98">
        <f t="shared" si="0"/>
        <v>401.40000000000003</v>
      </c>
      <c r="H17" s="98">
        <f t="shared" si="0"/>
        <v>293.40000000000003</v>
      </c>
      <c r="I17" s="98">
        <f t="shared" si="0"/>
        <v>401.40000000000003</v>
      </c>
      <c r="J17" s="98">
        <f t="shared" si="0"/>
        <v>293.40000000000003</v>
      </c>
      <c r="K17" s="98">
        <f t="shared" si="0"/>
        <v>535.43999999999994</v>
      </c>
      <c r="L17" s="98">
        <f t="shared" si="0"/>
        <v>293.40000000000003</v>
      </c>
      <c r="M17" s="98">
        <f t="shared" si="0"/>
        <v>535.43999999999994</v>
      </c>
      <c r="N17" s="98">
        <f t="shared" si="0"/>
        <v>293.40000000000003</v>
      </c>
      <c r="O17" s="98">
        <f t="shared" si="0"/>
        <v>394</v>
      </c>
      <c r="P17" s="98">
        <f t="shared" si="0"/>
        <v>293.40000000000003</v>
      </c>
      <c r="Q17" s="98">
        <f t="shared" si="0"/>
        <v>535.43999999999994</v>
      </c>
      <c r="R17" s="98">
        <f t="shared" si="0"/>
        <v>293.40000000000003</v>
      </c>
      <c r="S17" s="98">
        <f t="shared" si="0"/>
        <v>535.43999999999994</v>
      </c>
      <c r="T17" s="98">
        <f t="shared" si="0"/>
        <v>293.40000000000003</v>
      </c>
      <c r="U17" s="98">
        <f t="shared" si="0"/>
        <v>465.40000000000003</v>
      </c>
      <c r="V17" s="98">
        <f t="shared" si="0"/>
        <v>293.40000000000003</v>
      </c>
      <c r="W17" s="98">
        <f t="shared" si="0"/>
        <v>293.40000000000003</v>
      </c>
      <c r="X17" s="98">
        <f t="shared" si="0"/>
        <v>401.40000000000003</v>
      </c>
      <c r="Y17" s="98">
        <f t="shared" si="0"/>
        <v>293.40000000000003</v>
      </c>
    </row>
    <row r="18" spans="1:25" x14ac:dyDescent="0.2">
      <c r="A18" s="175"/>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row>
  </sheetData>
  <mergeCells count="16">
    <mergeCell ref="A18:Y18"/>
    <mergeCell ref="A1:Y1"/>
    <mergeCell ref="A2:Y2"/>
    <mergeCell ref="A3:B3"/>
    <mergeCell ref="A4:B4"/>
    <mergeCell ref="A17:B17"/>
    <mergeCell ref="D5:E5"/>
    <mergeCell ref="F5:G5"/>
    <mergeCell ref="H5:I5"/>
    <mergeCell ref="W5:X5"/>
    <mergeCell ref="T5:U5"/>
    <mergeCell ref="R5:S5"/>
    <mergeCell ref="P5:Q5"/>
    <mergeCell ref="N5:O5"/>
    <mergeCell ref="L5:M5"/>
    <mergeCell ref="J5:K5"/>
  </mergeCells>
  <printOptions horizontalCentered="1"/>
  <pageMargins left="0.25" right="0.25" top="0.5" bottom="0.5" header="0.5" footer="0.5"/>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9"/>
  <sheetViews>
    <sheetView showGridLines="0" zoomScaleNormal="100" workbookViewId="0">
      <pane ySplit="2" topLeftCell="A3" activePane="bottomLeft" state="frozen"/>
      <selection pane="bottomLeft" activeCell="H31" sqref="H31"/>
    </sheetView>
  </sheetViews>
  <sheetFormatPr defaultRowHeight="12.75" x14ac:dyDescent="0.2"/>
  <cols>
    <col min="1" max="1" width="35.7109375" style="30" customWidth="1"/>
    <col min="2" max="3" width="30.7109375" style="30" customWidth="1"/>
    <col min="4" max="5" width="20.7109375" style="30" customWidth="1"/>
    <col min="6" max="16384" width="9.140625" style="30"/>
  </cols>
  <sheetData>
    <row r="1" spans="1:5" s="37" customFormat="1" ht="20.100000000000001" customHeight="1" x14ac:dyDescent="0.2">
      <c r="A1" s="194" t="str">
        <f>Pricing!A1</f>
        <v>240A-22 HVAC MAINTENANCE, REPAIR AND REPLACEMENTSERVICES 11/18/2021</v>
      </c>
      <c r="B1" s="195"/>
      <c r="C1" s="195"/>
      <c r="D1" s="195"/>
      <c r="E1" s="196"/>
    </row>
    <row r="2" spans="1:5" s="37" customFormat="1" ht="20.100000000000001" customHeight="1" x14ac:dyDescent="0.2">
      <c r="A2" s="197" t="s">
        <v>80</v>
      </c>
      <c r="B2" s="198"/>
      <c r="C2" s="198"/>
      <c r="D2" s="198"/>
      <c r="E2" s="199"/>
    </row>
    <row r="3" spans="1:5" ht="20.100000000000001" customHeight="1" x14ac:dyDescent="0.2">
      <c r="A3" s="38" t="s">
        <v>31</v>
      </c>
      <c r="B3" s="200" t="str">
        <f>IF(Pricing!B3="","",Pricing!B3)</f>
        <v>Air Force One Inc</v>
      </c>
      <c r="C3" s="201"/>
      <c r="D3" s="187"/>
      <c r="E3" s="188"/>
    </row>
    <row r="4" spans="1:5" ht="30" customHeight="1" x14ac:dyDescent="0.2">
      <c r="A4" s="39" t="s">
        <v>81</v>
      </c>
      <c r="B4" s="39" t="s">
        <v>32</v>
      </c>
      <c r="C4" s="39" t="s">
        <v>33</v>
      </c>
      <c r="D4" s="39" t="s">
        <v>35</v>
      </c>
      <c r="E4" s="40" t="s">
        <v>82</v>
      </c>
    </row>
    <row r="5" spans="1:5" x14ac:dyDescent="0.2">
      <c r="A5" s="122" t="s">
        <v>263</v>
      </c>
      <c r="B5" s="123" t="s">
        <v>264</v>
      </c>
      <c r="C5" s="156" t="s">
        <v>265</v>
      </c>
      <c r="D5" s="124" t="s">
        <v>266</v>
      </c>
      <c r="E5" s="125" t="s">
        <v>267</v>
      </c>
    </row>
    <row r="6" spans="1:5" x14ac:dyDescent="0.2">
      <c r="A6" s="122" t="s">
        <v>268</v>
      </c>
      <c r="B6" s="123" t="s">
        <v>269</v>
      </c>
      <c r="C6" s="156" t="s">
        <v>270</v>
      </c>
      <c r="D6" s="124" t="s">
        <v>271</v>
      </c>
      <c r="E6" s="125" t="s">
        <v>272</v>
      </c>
    </row>
    <row r="7" spans="1:5" x14ac:dyDescent="0.2">
      <c r="A7" s="122" t="s">
        <v>273</v>
      </c>
      <c r="B7" s="123" t="s">
        <v>274</v>
      </c>
      <c r="C7" s="156" t="s">
        <v>275</v>
      </c>
      <c r="D7" s="124" t="s">
        <v>276</v>
      </c>
      <c r="E7" s="125" t="s">
        <v>277</v>
      </c>
    </row>
    <row r="8" spans="1:5" x14ac:dyDescent="0.2">
      <c r="A8" s="122" t="s">
        <v>273</v>
      </c>
      <c r="B8" s="126" t="s">
        <v>247</v>
      </c>
      <c r="C8" s="156" t="s">
        <v>250</v>
      </c>
      <c r="D8" s="124" t="s">
        <v>278</v>
      </c>
      <c r="E8" s="127" t="s">
        <v>279</v>
      </c>
    </row>
    <row r="9" spans="1:5" x14ac:dyDescent="0.2">
      <c r="A9" s="122" t="s">
        <v>280</v>
      </c>
      <c r="B9" s="126" t="s">
        <v>281</v>
      </c>
      <c r="C9" s="156" t="s">
        <v>282</v>
      </c>
      <c r="D9" s="124" t="s">
        <v>283</v>
      </c>
      <c r="E9" s="125" t="s">
        <v>284</v>
      </c>
    </row>
    <row r="10" spans="1:5" s="103" customFormat="1" x14ac:dyDescent="0.2">
      <c r="A10" s="122" t="s">
        <v>285</v>
      </c>
      <c r="B10" s="126" t="s">
        <v>286</v>
      </c>
      <c r="C10" s="156" t="s">
        <v>287</v>
      </c>
      <c r="D10" s="124" t="s">
        <v>288</v>
      </c>
      <c r="E10" s="125" t="s">
        <v>289</v>
      </c>
    </row>
    <row r="11" spans="1:5" s="103" customFormat="1" x14ac:dyDescent="0.2">
      <c r="A11" s="122" t="s">
        <v>285</v>
      </c>
      <c r="B11" s="126" t="s">
        <v>290</v>
      </c>
      <c r="C11" s="156" t="s">
        <v>291</v>
      </c>
      <c r="D11" s="128" t="s">
        <v>292</v>
      </c>
      <c r="E11" s="129" t="s">
        <v>293</v>
      </c>
    </row>
    <row r="12" spans="1:5" s="103" customFormat="1" x14ac:dyDescent="0.2">
      <c r="A12" s="122" t="s">
        <v>294</v>
      </c>
      <c r="B12" s="126" t="s">
        <v>295</v>
      </c>
      <c r="C12" s="156" t="s">
        <v>296</v>
      </c>
      <c r="D12" s="128" t="s">
        <v>297</v>
      </c>
      <c r="E12" s="129" t="s">
        <v>298</v>
      </c>
    </row>
    <row r="13" spans="1:5" s="103" customFormat="1" x14ac:dyDescent="0.2">
      <c r="A13" s="122" t="s">
        <v>135</v>
      </c>
      <c r="B13" s="126" t="s">
        <v>299</v>
      </c>
      <c r="C13" s="156" t="s">
        <v>300</v>
      </c>
      <c r="D13" s="128" t="s">
        <v>301</v>
      </c>
      <c r="E13" s="125" t="s">
        <v>289</v>
      </c>
    </row>
    <row r="14" spans="1:5" s="103" customFormat="1" x14ac:dyDescent="0.2">
      <c r="A14" s="122" t="s">
        <v>135</v>
      </c>
      <c r="B14" s="126" t="s">
        <v>302</v>
      </c>
      <c r="C14" s="156" t="s">
        <v>303</v>
      </c>
      <c r="D14" s="128" t="s">
        <v>304</v>
      </c>
      <c r="E14" s="125" t="s">
        <v>289</v>
      </c>
    </row>
    <row r="15" spans="1:5" s="103" customFormat="1" x14ac:dyDescent="0.2">
      <c r="A15" s="130" t="s">
        <v>135</v>
      </c>
      <c r="B15" s="131" t="s">
        <v>305</v>
      </c>
      <c r="C15" s="157" t="s">
        <v>306</v>
      </c>
      <c r="D15" s="128" t="s">
        <v>307</v>
      </c>
      <c r="E15" s="129" t="s">
        <v>308</v>
      </c>
    </row>
    <row r="16" spans="1:5" s="103" customFormat="1" x14ac:dyDescent="0.2">
      <c r="A16" s="130" t="s">
        <v>135</v>
      </c>
      <c r="B16" s="131" t="s">
        <v>309</v>
      </c>
      <c r="C16" s="157" t="s">
        <v>310</v>
      </c>
      <c r="D16" s="132" t="s">
        <v>311</v>
      </c>
      <c r="E16" s="133" t="s">
        <v>298</v>
      </c>
    </row>
    <row r="17" spans="1:5" s="103" customFormat="1" x14ac:dyDescent="0.2">
      <c r="A17" s="130" t="s">
        <v>135</v>
      </c>
      <c r="B17" s="131" t="s">
        <v>312</v>
      </c>
      <c r="C17" s="157" t="s">
        <v>313</v>
      </c>
      <c r="D17" s="132" t="s">
        <v>314</v>
      </c>
      <c r="E17" s="133" t="s">
        <v>315</v>
      </c>
    </row>
    <row r="18" spans="1:5" s="103" customFormat="1" x14ac:dyDescent="0.2">
      <c r="A18" s="130" t="s">
        <v>135</v>
      </c>
      <c r="B18" s="131" t="s">
        <v>316</v>
      </c>
      <c r="C18" s="157" t="s">
        <v>317</v>
      </c>
      <c r="D18" s="132" t="s">
        <v>298</v>
      </c>
      <c r="E18" s="133" t="s">
        <v>298</v>
      </c>
    </row>
    <row r="19" spans="1:5" x14ac:dyDescent="0.2">
      <c r="A19" s="130" t="s">
        <v>135</v>
      </c>
      <c r="B19" s="131" t="s">
        <v>318</v>
      </c>
      <c r="C19" s="157" t="s">
        <v>319</v>
      </c>
      <c r="D19" s="132" t="s">
        <v>320</v>
      </c>
      <c r="E19" s="133" t="s">
        <v>321</v>
      </c>
    </row>
    <row r="20" spans="1:5" ht="20.100000000000001" customHeight="1" x14ac:dyDescent="0.2">
      <c r="A20" s="202"/>
      <c r="B20" s="202"/>
      <c r="C20" s="202"/>
      <c r="D20" s="202"/>
      <c r="E20" s="202"/>
    </row>
    <row r="21" spans="1:5" ht="20.100000000000001" customHeight="1" x14ac:dyDescent="0.2">
      <c r="A21" s="38" t="s">
        <v>31</v>
      </c>
      <c r="B21" s="200" t="str">
        <f>IF(Pricing!B19="","",Pricing!B19)</f>
        <v>Enervise Inc.</v>
      </c>
      <c r="C21" s="201"/>
      <c r="D21" s="187"/>
      <c r="E21" s="188"/>
    </row>
    <row r="22" spans="1:5" ht="30" customHeight="1" x14ac:dyDescent="0.2">
      <c r="A22" s="39" t="s">
        <v>81</v>
      </c>
      <c r="B22" s="39" t="s">
        <v>32</v>
      </c>
      <c r="C22" s="39" t="s">
        <v>33</v>
      </c>
      <c r="D22" s="39" t="s">
        <v>35</v>
      </c>
      <c r="E22" s="40" t="s">
        <v>82</v>
      </c>
    </row>
    <row r="23" spans="1:5" x14ac:dyDescent="0.2">
      <c r="A23" s="122" t="s">
        <v>173</v>
      </c>
      <c r="B23" s="152" t="s">
        <v>174</v>
      </c>
      <c r="C23" s="106" t="s">
        <v>172</v>
      </c>
      <c r="D23" s="125" t="s">
        <v>170</v>
      </c>
      <c r="E23" s="99"/>
    </row>
    <row r="24" spans="1:5" x14ac:dyDescent="0.2">
      <c r="A24" s="122" t="s">
        <v>175</v>
      </c>
      <c r="B24" s="153" t="s">
        <v>169</v>
      </c>
      <c r="C24" s="106" t="s">
        <v>176</v>
      </c>
      <c r="D24" s="125" t="s">
        <v>177</v>
      </c>
      <c r="E24" s="99"/>
    </row>
    <row r="25" spans="1:5" x14ac:dyDescent="0.2">
      <c r="A25" s="122" t="s">
        <v>173</v>
      </c>
      <c r="B25" s="153" t="s">
        <v>178</v>
      </c>
      <c r="C25" s="155" t="s">
        <v>179</v>
      </c>
      <c r="D25" s="125" t="s">
        <v>180</v>
      </c>
      <c r="E25" s="99"/>
    </row>
    <row r="26" spans="1:5" x14ac:dyDescent="0.2">
      <c r="A26" s="122" t="s">
        <v>181</v>
      </c>
      <c r="B26" s="153" t="s">
        <v>182</v>
      </c>
      <c r="C26" s="106" t="s">
        <v>183</v>
      </c>
      <c r="D26" s="125" t="s">
        <v>184</v>
      </c>
      <c r="E26" s="99"/>
    </row>
    <row r="27" spans="1:5" x14ac:dyDescent="0.2">
      <c r="A27" s="122" t="s">
        <v>185</v>
      </c>
      <c r="B27" s="153" t="s">
        <v>186</v>
      </c>
      <c r="C27" s="106" t="s">
        <v>187</v>
      </c>
      <c r="D27" s="125" t="s">
        <v>188</v>
      </c>
      <c r="E27" s="99"/>
    </row>
    <row r="28" spans="1:5" x14ac:dyDescent="0.2">
      <c r="A28" s="122" t="s">
        <v>189</v>
      </c>
      <c r="B28" s="153" t="s">
        <v>190</v>
      </c>
      <c r="C28" s="106" t="s">
        <v>191</v>
      </c>
      <c r="D28" s="125"/>
      <c r="E28" s="99"/>
    </row>
    <row r="29" spans="1:5" ht="20.100000000000001" customHeight="1" x14ac:dyDescent="0.2">
      <c r="A29" s="202"/>
      <c r="B29" s="202"/>
      <c r="C29" s="202"/>
      <c r="D29" s="202"/>
      <c r="E29" s="202"/>
    </row>
    <row r="30" spans="1:5" ht="20.100000000000001" customHeight="1" x14ac:dyDescent="0.2">
      <c r="A30" s="38" t="s">
        <v>31</v>
      </c>
      <c r="B30" s="200" t="str">
        <f>IF(Pricing!B35="","",Pricing!B35)</f>
        <v>J L Mechanical Services</v>
      </c>
      <c r="C30" s="201"/>
      <c r="D30" s="187"/>
      <c r="E30" s="188"/>
    </row>
    <row r="31" spans="1:5" ht="30" customHeight="1" x14ac:dyDescent="0.2">
      <c r="A31" s="39" t="s">
        <v>81</v>
      </c>
      <c r="B31" s="39" t="s">
        <v>32</v>
      </c>
      <c r="C31" s="39" t="s">
        <v>33</v>
      </c>
      <c r="D31" s="39" t="s">
        <v>35</v>
      </c>
      <c r="E31" s="40" t="s">
        <v>82</v>
      </c>
    </row>
    <row r="32" spans="1:5" x14ac:dyDescent="0.2">
      <c r="A32" s="104" t="s">
        <v>136</v>
      </c>
      <c r="B32" s="152" t="s">
        <v>139</v>
      </c>
      <c r="C32" s="106" t="s">
        <v>128</v>
      </c>
      <c r="D32" s="105" t="s">
        <v>126</v>
      </c>
      <c r="E32" s="105" t="s">
        <v>415</v>
      </c>
    </row>
    <row r="33" spans="1:5" x14ac:dyDescent="0.2">
      <c r="A33" s="104" t="s">
        <v>140</v>
      </c>
      <c r="B33" s="154" t="s">
        <v>141</v>
      </c>
      <c r="C33" s="106" t="s">
        <v>142</v>
      </c>
      <c r="D33" s="105" t="s">
        <v>126</v>
      </c>
      <c r="E33" s="105" t="s">
        <v>416</v>
      </c>
    </row>
    <row r="34" spans="1:5" s="103" customFormat="1" x14ac:dyDescent="0.2">
      <c r="A34" s="104" t="s">
        <v>135</v>
      </c>
      <c r="B34" s="154" t="s">
        <v>143</v>
      </c>
      <c r="C34" s="106" t="s">
        <v>144</v>
      </c>
      <c r="D34" s="105" t="s">
        <v>126</v>
      </c>
      <c r="E34" s="105" t="s">
        <v>417</v>
      </c>
    </row>
    <row r="35" spans="1:5" s="103" customFormat="1" x14ac:dyDescent="0.2">
      <c r="A35" s="104" t="s">
        <v>204</v>
      </c>
      <c r="B35" s="154" t="s">
        <v>145</v>
      </c>
      <c r="C35" s="106" t="s">
        <v>146</v>
      </c>
      <c r="D35" s="105" t="s">
        <v>126</v>
      </c>
      <c r="E35" s="105" t="s">
        <v>418</v>
      </c>
    </row>
    <row r="36" spans="1:5" x14ac:dyDescent="0.2">
      <c r="A36" s="104" t="s">
        <v>147</v>
      </c>
      <c r="B36" s="154" t="s">
        <v>205</v>
      </c>
      <c r="C36" s="106" t="s">
        <v>206</v>
      </c>
      <c r="D36" s="105" t="s">
        <v>126</v>
      </c>
      <c r="E36" s="105" t="s">
        <v>419</v>
      </c>
    </row>
    <row r="37" spans="1:5" x14ac:dyDescent="0.2">
      <c r="A37" s="104" t="s">
        <v>148</v>
      </c>
      <c r="B37" s="154" t="s">
        <v>149</v>
      </c>
      <c r="C37" s="106" t="s">
        <v>207</v>
      </c>
      <c r="D37" s="105" t="s">
        <v>126</v>
      </c>
      <c r="E37" s="105" t="s">
        <v>420</v>
      </c>
    </row>
    <row r="38" spans="1:5" ht="20.100000000000001" customHeight="1" x14ac:dyDescent="0.2">
      <c r="A38" s="202"/>
      <c r="B38" s="202"/>
      <c r="C38" s="202"/>
      <c r="D38" s="202"/>
      <c r="E38" s="202"/>
    </row>
    <row r="39" spans="1:5" s="103" customFormat="1" ht="20.100000000000001" customHeight="1" x14ac:dyDescent="0.2">
      <c r="A39" s="38" t="s">
        <v>31</v>
      </c>
      <c r="B39" s="200" t="str">
        <f>IF(Pricing!B51="","",Pricing!B51)</f>
        <v>Slagle Mechanical Contractors</v>
      </c>
      <c r="C39" s="201"/>
      <c r="D39" s="187"/>
      <c r="E39" s="188"/>
    </row>
    <row r="40" spans="1:5" s="103" customFormat="1" ht="30" customHeight="1" x14ac:dyDescent="0.2">
      <c r="A40" s="39" t="s">
        <v>81</v>
      </c>
      <c r="B40" s="39" t="s">
        <v>32</v>
      </c>
      <c r="C40" s="39" t="s">
        <v>33</v>
      </c>
      <c r="D40" s="39" t="s">
        <v>35</v>
      </c>
      <c r="E40" s="40" t="s">
        <v>82</v>
      </c>
    </row>
    <row r="41" spans="1:5" s="103" customFormat="1" x14ac:dyDescent="0.2">
      <c r="A41" s="104" t="s">
        <v>219</v>
      </c>
      <c r="B41" s="152" t="s">
        <v>131</v>
      </c>
      <c r="C41" s="106" t="s">
        <v>134</v>
      </c>
      <c r="D41" s="105" t="s">
        <v>220</v>
      </c>
      <c r="E41" s="105" t="s">
        <v>132</v>
      </c>
    </row>
    <row r="42" spans="1:5" s="103" customFormat="1" x14ac:dyDescent="0.2">
      <c r="A42" s="104" t="s">
        <v>221</v>
      </c>
      <c r="B42" s="154" t="s">
        <v>222</v>
      </c>
      <c r="C42" s="106" t="s">
        <v>223</v>
      </c>
      <c r="D42" s="105" t="s">
        <v>224</v>
      </c>
      <c r="E42" s="105" t="s">
        <v>132</v>
      </c>
    </row>
    <row r="43" spans="1:5" s="103" customFormat="1" x14ac:dyDescent="0.2">
      <c r="A43" s="104" t="s">
        <v>225</v>
      </c>
      <c r="B43" s="154" t="s">
        <v>226</v>
      </c>
      <c r="C43" s="106" t="s">
        <v>227</v>
      </c>
      <c r="D43" s="105" t="s">
        <v>132</v>
      </c>
      <c r="E43" s="105" t="s">
        <v>228</v>
      </c>
    </row>
    <row r="44" spans="1:5" s="103" customFormat="1" x14ac:dyDescent="0.2">
      <c r="A44" s="104" t="s">
        <v>229</v>
      </c>
      <c r="B44" s="154" t="s">
        <v>230</v>
      </c>
      <c r="C44" s="106" t="s">
        <v>231</v>
      </c>
      <c r="D44" s="105" t="s">
        <v>132</v>
      </c>
      <c r="E44" s="105" t="s">
        <v>232</v>
      </c>
    </row>
    <row r="45" spans="1:5" s="103" customFormat="1" ht="20.100000000000001" customHeight="1" x14ac:dyDescent="0.2">
      <c r="A45" s="202"/>
      <c r="B45" s="202"/>
      <c r="C45" s="202"/>
      <c r="D45" s="202"/>
      <c r="E45" s="202"/>
    </row>
    <row r="46" spans="1:5" s="103" customFormat="1" ht="20.100000000000001" customHeight="1" x14ac:dyDescent="0.2">
      <c r="A46" s="38" t="s">
        <v>31</v>
      </c>
      <c r="B46" s="200" t="str">
        <f>IF(Pricing!B67="","",Pricing!B67)</f>
        <v>Smith and OBY Service Co</v>
      </c>
      <c r="C46" s="201"/>
      <c r="D46" s="187"/>
      <c r="E46" s="188"/>
    </row>
    <row r="47" spans="1:5" s="103" customFormat="1" ht="30" customHeight="1" x14ac:dyDescent="0.2">
      <c r="A47" s="39" t="s">
        <v>81</v>
      </c>
      <c r="B47" s="39" t="s">
        <v>32</v>
      </c>
      <c r="C47" s="39" t="s">
        <v>33</v>
      </c>
      <c r="D47" s="39" t="s">
        <v>35</v>
      </c>
      <c r="E47" s="40" t="s">
        <v>82</v>
      </c>
    </row>
    <row r="48" spans="1:5" s="103" customFormat="1" x14ac:dyDescent="0.2">
      <c r="A48" s="104" t="s">
        <v>135</v>
      </c>
      <c r="B48" s="152" t="s">
        <v>347</v>
      </c>
      <c r="C48" s="106" t="s">
        <v>348</v>
      </c>
      <c r="D48" s="105" t="s">
        <v>349</v>
      </c>
      <c r="E48" s="105" t="s">
        <v>350</v>
      </c>
    </row>
    <row r="49" spans="1:5" s="103" customFormat="1" x14ac:dyDescent="0.2">
      <c r="A49" s="104" t="s">
        <v>351</v>
      </c>
      <c r="B49" s="154" t="s">
        <v>352</v>
      </c>
      <c r="C49" s="106" t="s">
        <v>353</v>
      </c>
      <c r="D49" s="105" t="s">
        <v>354</v>
      </c>
      <c r="E49" s="105"/>
    </row>
    <row r="50" spans="1:5" s="103" customFormat="1" x14ac:dyDescent="0.2">
      <c r="A50" s="104" t="s">
        <v>351</v>
      </c>
      <c r="B50" s="152" t="s">
        <v>355</v>
      </c>
      <c r="C50" s="106" t="s">
        <v>356</v>
      </c>
      <c r="D50" s="105" t="s">
        <v>357</v>
      </c>
      <c r="E50" s="105"/>
    </row>
    <row r="51" spans="1:5" s="103" customFormat="1" x14ac:dyDescent="0.2">
      <c r="A51" s="104" t="s">
        <v>358</v>
      </c>
      <c r="B51" s="154" t="s">
        <v>359</v>
      </c>
      <c r="C51" s="106" t="s">
        <v>360</v>
      </c>
      <c r="D51" s="105" t="s">
        <v>361</v>
      </c>
      <c r="E51" s="105" t="s">
        <v>349</v>
      </c>
    </row>
    <row r="52" spans="1:5" s="103" customFormat="1" x14ac:dyDescent="0.2">
      <c r="A52" s="104" t="s">
        <v>362</v>
      </c>
      <c r="B52" s="154" t="s">
        <v>363</v>
      </c>
      <c r="C52" s="106" t="s">
        <v>364</v>
      </c>
      <c r="D52" s="105" t="s">
        <v>365</v>
      </c>
      <c r="E52" s="105" t="s">
        <v>255</v>
      </c>
    </row>
    <row r="53" spans="1:5" s="103" customFormat="1" x14ac:dyDescent="0.2">
      <c r="A53" s="104" t="s">
        <v>362</v>
      </c>
      <c r="B53" s="154" t="s">
        <v>366</v>
      </c>
      <c r="C53" s="106" t="s">
        <v>367</v>
      </c>
      <c r="D53" s="105" t="s">
        <v>368</v>
      </c>
      <c r="E53" s="105" t="s">
        <v>369</v>
      </c>
    </row>
    <row r="54" spans="1:5" s="103" customFormat="1" ht="20.100000000000001" customHeight="1" x14ac:dyDescent="0.2">
      <c r="A54" s="202"/>
      <c r="B54" s="202"/>
      <c r="C54" s="202"/>
      <c r="D54" s="202"/>
      <c r="E54" s="202"/>
    </row>
    <row r="55" spans="1:5" s="103" customFormat="1" ht="20.100000000000001" customHeight="1" x14ac:dyDescent="0.2">
      <c r="A55" s="38" t="s">
        <v>31</v>
      </c>
      <c r="B55" s="200" t="str">
        <f>IF(Pricing!B83="","",Pricing!B83)</f>
        <v>Steers Heating &amp; Cooling</v>
      </c>
      <c r="C55" s="201"/>
      <c r="D55" s="187"/>
      <c r="E55" s="188"/>
    </row>
    <row r="56" spans="1:5" s="103" customFormat="1" ht="30" customHeight="1" x14ac:dyDescent="0.2">
      <c r="A56" s="39" t="s">
        <v>81</v>
      </c>
      <c r="B56" s="39" t="s">
        <v>32</v>
      </c>
      <c r="C56" s="39" t="s">
        <v>33</v>
      </c>
      <c r="D56" s="39" t="s">
        <v>35</v>
      </c>
      <c r="E56" s="40" t="s">
        <v>82</v>
      </c>
    </row>
    <row r="57" spans="1:5" s="103" customFormat="1" x14ac:dyDescent="0.2">
      <c r="A57" s="104" t="s">
        <v>385</v>
      </c>
      <c r="B57" s="152" t="s">
        <v>386</v>
      </c>
      <c r="C57" s="106" t="s">
        <v>387</v>
      </c>
      <c r="D57" s="105" t="s">
        <v>260</v>
      </c>
      <c r="E57" s="105" t="s">
        <v>388</v>
      </c>
    </row>
    <row r="58" spans="1:5" s="103" customFormat="1" x14ac:dyDescent="0.2">
      <c r="A58" s="104" t="s">
        <v>389</v>
      </c>
      <c r="B58" s="154" t="s">
        <v>390</v>
      </c>
      <c r="C58" s="106" t="s">
        <v>391</v>
      </c>
      <c r="D58" s="105" t="s">
        <v>260</v>
      </c>
      <c r="E58" s="105" t="s">
        <v>392</v>
      </c>
    </row>
    <row r="59" spans="1:5" s="103" customFormat="1" ht="20.100000000000001" customHeight="1" x14ac:dyDescent="0.2">
      <c r="A59" s="202"/>
      <c r="B59" s="202"/>
      <c r="C59" s="202"/>
      <c r="D59" s="202"/>
      <c r="E59" s="202"/>
    </row>
  </sheetData>
  <sheetProtection selectLockedCells="1"/>
  <mergeCells count="14">
    <mergeCell ref="A29:E29"/>
    <mergeCell ref="B30:E30"/>
    <mergeCell ref="A38:E38"/>
    <mergeCell ref="A59:E59"/>
    <mergeCell ref="B39:E39"/>
    <mergeCell ref="A45:E45"/>
    <mergeCell ref="B46:E46"/>
    <mergeCell ref="A54:E54"/>
    <mergeCell ref="B55:E55"/>
    <mergeCell ref="A1:E1"/>
    <mergeCell ref="A2:E2"/>
    <mergeCell ref="B3:E3"/>
    <mergeCell ref="A20:E20"/>
    <mergeCell ref="B21:E21"/>
  </mergeCells>
  <conditionalFormatting sqref="B23:B28">
    <cfRule type="duplicateValues" dxfId="0" priority="1"/>
  </conditionalFormatting>
  <hyperlinks>
    <hyperlink ref="C5" r:id="rId1" xr:uid="{00000000-0004-0000-0300-000000000000}"/>
    <hyperlink ref="C8" r:id="rId2" xr:uid="{00000000-0004-0000-0300-000001000000}"/>
    <hyperlink ref="C10" r:id="rId3" xr:uid="{00000000-0004-0000-0300-000002000000}"/>
    <hyperlink ref="C17" r:id="rId4" xr:uid="{00000000-0004-0000-0300-000003000000}"/>
    <hyperlink ref="C16" r:id="rId5" xr:uid="{00000000-0004-0000-0300-000004000000}"/>
    <hyperlink ref="C15" r:id="rId6" xr:uid="{00000000-0004-0000-0300-000005000000}"/>
    <hyperlink ref="C11" r:id="rId7" xr:uid="{00000000-0004-0000-0300-000006000000}"/>
    <hyperlink ref="C6" r:id="rId8" xr:uid="{00000000-0004-0000-0300-000007000000}"/>
    <hyperlink ref="C19" r:id="rId9" xr:uid="{00000000-0004-0000-0300-000008000000}"/>
    <hyperlink ref="C18" r:id="rId10" xr:uid="{00000000-0004-0000-0300-000009000000}"/>
    <hyperlink ref="C12" r:id="rId11" xr:uid="{00000000-0004-0000-0300-00000A000000}"/>
    <hyperlink ref="C14" r:id="rId12" xr:uid="{00000000-0004-0000-0300-00000B000000}"/>
    <hyperlink ref="C13" r:id="rId13" xr:uid="{00000000-0004-0000-0300-00000C000000}"/>
    <hyperlink ref="C9" r:id="rId14" xr:uid="{00000000-0004-0000-0300-00000D000000}"/>
    <hyperlink ref="C7" r:id="rId15" xr:uid="{00000000-0004-0000-0300-00000E000000}"/>
    <hyperlink ref="C23" r:id="rId16" xr:uid="{00000000-0004-0000-0300-00000F000000}"/>
    <hyperlink ref="C24" r:id="rId17" xr:uid="{00000000-0004-0000-0300-000010000000}"/>
    <hyperlink ref="C25" r:id="rId18" xr:uid="{00000000-0004-0000-0300-000011000000}"/>
    <hyperlink ref="C26" r:id="rId19" xr:uid="{00000000-0004-0000-0300-000012000000}"/>
    <hyperlink ref="C27" r:id="rId20" xr:uid="{00000000-0004-0000-0300-000013000000}"/>
    <hyperlink ref="C28" r:id="rId21" xr:uid="{00000000-0004-0000-0300-000014000000}"/>
    <hyperlink ref="C32" r:id="rId22" xr:uid="{00000000-0004-0000-0300-000015000000}"/>
    <hyperlink ref="C33" r:id="rId23" xr:uid="{00000000-0004-0000-0300-000016000000}"/>
    <hyperlink ref="C34" r:id="rId24" xr:uid="{00000000-0004-0000-0300-000017000000}"/>
    <hyperlink ref="C35" r:id="rId25" xr:uid="{00000000-0004-0000-0300-000018000000}"/>
    <hyperlink ref="C36" r:id="rId26" xr:uid="{00000000-0004-0000-0300-000019000000}"/>
    <hyperlink ref="C37" r:id="rId27" xr:uid="{00000000-0004-0000-0300-00001A000000}"/>
  </hyperlinks>
  <printOptions horizontalCentered="1"/>
  <pageMargins left="0" right="0" top="0.5" bottom="0.5" header="0.5" footer="0.5"/>
  <pageSetup orientation="landscape" horizontalDpi="96" verticalDpi="96" r:id="rId28"/>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4"/>
  <sheetViews>
    <sheetView showGridLines="0" zoomScaleNormal="100" workbookViewId="0">
      <pane ySplit="2" topLeftCell="A3" activePane="bottomLeft" state="frozen"/>
      <selection pane="bottomLeft" activeCell="A24" sqref="A24:XFD30"/>
    </sheetView>
  </sheetViews>
  <sheetFormatPr defaultRowHeight="12.75" x14ac:dyDescent="0.2"/>
  <cols>
    <col min="1" max="4" width="30.7109375" customWidth="1"/>
    <col min="5" max="5" width="20.7109375" customWidth="1"/>
    <col min="6" max="6" width="12.7109375" customWidth="1"/>
  </cols>
  <sheetData>
    <row r="1" spans="1:6" s="27" customFormat="1" ht="20.100000000000001" customHeight="1" x14ac:dyDescent="0.2">
      <c r="A1" s="203" t="str">
        <f>Pricing!A1</f>
        <v>240A-22 HVAC MAINTENANCE, REPAIR AND REPLACEMENTSERVICES 11/18/2021</v>
      </c>
      <c r="B1" s="204"/>
      <c r="C1" s="204"/>
      <c r="D1" s="204"/>
      <c r="E1" s="204"/>
      <c r="F1" s="205"/>
    </row>
    <row r="2" spans="1:6" s="27" customFormat="1" ht="20.100000000000001" customHeight="1" x14ac:dyDescent="0.2">
      <c r="A2" s="206" t="s">
        <v>30</v>
      </c>
      <c r="B2" s="207"/>
      <c r="C2" s="207"/>
      <c r="D2" s="207"/>
      <c r="E2" s="207"/>
      <c r="F2" s="208"/>
    </row>
    <row r="3" spans="1:6" s="27" customFormat="1" ht="20.100000000000001" customHeight="1" x14ac:dyDescent="0.2">
      <c r="A3" s="76" t="s">
        <v>31</v>
      </c>
      <c r="B3" s="209" t="str">
        <f>IF(Pricing!B3="","",Pricing!B3)</f>
        <v>Air Force One Inc</v>
      </c>
      <c r="C3" s="210"/>
      <c r="D3" s="210"/>
      <c r="E3" s="210"/>
      <c r="F3" s="211"/>
    </row>
    <row r="4" spans="1:6" s="27" customFormat="1" ht="30" customHeight="1" x14ac:dyDescent="0.2">
      <c r="A4" s="212" t="s">
        <v>37</v>
      </c>
      <c r="B4" s="213"/>
      <c r="C4" s="213"/>
      <c r="D4" s="213"/>
      <c r="E4" s="213"/>
      <c r="F4" s="214"/>
    </row>
    <row r="5" spans="1:6" ht="38.25" x14ac:dyDescent="0.2">
      <c r="A5" s="77" t="s">
        <v>32</v>
      </c>
      <c r="B5" s="77" t="s">
        <v>33</v>
      </c>
      <c r="C5" s="77" t="s">
        <v>34</v>
      </c>
      <c r="D5" s="77" t="s">
        <v>1</v>
      </c>
      <c r="E5" s="77" t="s">
        <v>35</v>
      </c>
      <c r="F5" s="77" t="s">
        <v>36</v>
      </c>
    </row>
    <row r="6" spans="1:6" s="148" customFormat="1" ht="25.5" x14ac:dyDescent="0.2">
      <c r="A6" s="146" t="s">
        <v>322</v>
      </c>
      <c r="B6" s="134" t="s">
        <v>323</v>
      </c>
      <c r="C6" s="135" t="s">
        <v>324</v>
      </c>
      <c r="D6" s="147" t="s">
        <v>325</v>
      </c>
      <c r="E6" s="141" t="s">
        <v>326</v>
      </c>
      <c r="F6" s="136">
        <v>6</v>
      </c>
    </row>
    <row r="7" spans="1:6" s="148" customFormat="1" ht="25.5" x14ac:dyDescent="0.2">
      <c r="A7" s="135" t="s">
        <v>327</v>
      </c>
      <c r="B7" s="149" t="s">
        <v>328</v>
      </c>
      <c r="C7" s="137" t="s">
        <v>329</v>
      </c>
      <c r="D7" s="135" t="s">
        <v>330</v>
      </c>
      <c r="E7" s="136" t="s">
        <v>331</v>
      </c>
      <c r="F7" s="138">
        <v>10</v>
      </c>
    </row>
    <row r="8" spans="1:6" s="148" customFormat="1" ht="25.5" x14ac:dyDescent="0.2">
      <c r="A8" s="139" t="s">
        <v>332</v>
      </c>
      <c r="B8" s="150" t="s">
        <v>336</v>
      </c>
      <c r="C8" s="140" t="s">
        <v>333</v>
      </c>
      <c r="D8" s="151" t="s">
        <v>334</v>
      </c>
      <c r="E8" s="138" t="s">
        <v>335</v>
      </c>
      <c r="F8" s="138">
        <v>5</v>
      </c>
    </row>
    <row r="9" spans="1:6" ht="20.100000000000001" customHeight="1" x14ac:dyDescent="0.2">
      <c r="A9" s="79"/>
      <c r="B9" s="78"/>
      <c r="C9" s="78"/>
      <c r="D9" s="78"/>
      <c r="E9" s="78"/>
      <c r="F9" s="80"/>
    </row>
    <row r="10" spans="1:6" s="27" customFormat="1" ht="20.100000000000001" customHeight="1" x14ac:dyDescent="0.2">
      <c r="A10" s="76" t="s">
        <v>31</v>
      </c>
      <c r="B10" s="209" t="str">
        <f>IF(Pricing!B19="","",Pricing!B19)</f>
        <v>Enervise Inc.</v>
      </c>
      <c r="C10" s="210"/>
      <c r="D10" s="210"/>
      <c r="E10" s="210"/>
      <c r="F10" s="211"/>
    </row>
    <row r="11" spans="1:6" s="27" customFormat="1" ht="30" customHeight="1" x14ac:dyDescent="0.2">
      <c r="A11" s="212" t="s">
        <v>37</v>
      </c>
      <c r="B11" s="213"/>
      <c r="C11" s="213"/>
      <c r="D11" s="213"/>
      <c r="E11" s="213"/>
      <c r="F11" s="214"/>
    </row>
    <row r="12" spans="1:6" ht="38.25" x14ac:dyDescent="0.2">
      <c r="A12" s="77" t="s">
        <v>32</v>
      </c>
      <c r="B12" s="77" t="s">
        <v>33</v>
      </c>
      <c r="C12" s="77" t="s">
        <v>34</v>
      </c>
      <c r="D12" s="77" t="s">
        <v>1</v>
      </c>
      <c r="E12" s="77" t="s">
        <v>35</v>
      </c>
      <c r="F12" s="77" t="s">
        <v>36</v>
      </c>
    </row>
    <row r="13" spans="1:6" x14ac:dyDescent="0.2">
      <c r="A13" s="107" t="s">
        <v>192</v>
      </c>
      <c r="B13" s="110" t="s">
        <v>193</v>
      </c>
      <c r="C13" s="107" t="s">
        <v>194</v>
      </c>
      <c r="D13" s="107"/>
      <c r="E13" s="108" t="s">
        <v>195</v>
      </c>
      <c r="F13" s="108">
        <v>3</v>
      </c>
    </row>
    <row r="14" spans="1:6" x14ac:dyDescent="0.2">
      <c r="A14" s="107" t="s">
        <v>196</v>
      </c>
      <c r="B14" s="110" t="s">
        <v>197</v>
      </c>
      <c r="C14" s="107" t="s">
        <v>198</v>
      </c>
      <c r="D14" s="107"/>
      <c r="E14" s="108" t="s">
        <v>199</v>
      </c>
      <c r="F14" s="108">
        <v>12</v>
      </c>
    </row>
    <row r="15" spans="1:6" x14ac:dyDescent="0.2">
      <c r="A15" s="107" t="s">
        <v>200</v>
      </c>
      <c r="B15" s="110" t="s">
        <v>201</v>
      </c>
      <c r="C15" s="107" t="s">
        <v>202</v>
      </c>
      <c r="D15" s="107"/>
      <c r="E15" s="108" t="s">
        <v>203</v>
      </c>
      <c r="F15" s="108">
        <v>8</v>
      </c>
    </row>
    <row r="16" spans="1:6" ht="20.100000000000001" customHeight="1" x14ac:dyDescent="0.2">
      <c r="A16" s="79"/>
      <c r="B16" s="78"/>
      <c r="C16" s="78"/>
      <c r="D16" s="78"/>
      <c r="E16" s="78"/>
      <c r="F16" s="80"/>
    </row>
    <row r="17" spans="1:6" s="27" customFormat="1" ht="20.100000000000001" customHeight="1" x14ac:dyDescent="0.2">
      <c r="A17" s="76" t="s">
        <v>31</v>
      </c>
      <c r="B17" s="209" t="str">
        <f>IF(Pricing!B35="","",Pricing!B35)</f>
        <v>J L Mechanical Services</v>
      </c>
      <c r="C17" s="210"/>
      <c r="D17" s="210"/>
      <c r="E17" s="210"/>
      <c r="F17" s="211"/>
    </row>
    <row r="18" spans="1:6" s="27" customFormat="1" ht="30" customHeight="1" x14ac:dyDescent="0.2">
      <c r="A18" s="212" t="s">
        <v>37</v>
      </c>
      <c r="B18" s="213"/>
      <c r="C18" s="213"/>
      <c r="D18" s="213"/>
      <c r="E18" s="213"/>
      <c r="F18" s="214"/>
    </row>
    <row r="19" spans="1:6" ht="38.25" x14ac:dyDescent="0.2">
      <c r="A19" s="77" t="s">
        <v>32</v>
      </c>
      <c r="B19" s="77" t="s">
        <v>33</v>
      </c>
      <c r="C19" s="77" t="s">
        <v>34</v>
      </c>
      <c r="D19" s="77" t="s">
        <v>1</v>
      </c>
      <c r="E19" s="77" t="s">
        <v>35</v>
      </c>
      <c r="F19" s="77" t="s">
        <v>36</v>
      </c>
    </row>
    <row r="20" spans="1:6" x14ac:dyDescent="0.2">
      <c r="A20" s="107" t="s">
        <v>150</v>
      </c>
      <c r="B20" s="110" t="s">
        <v>151</v>
      </c>
      <c r="C20" s="107" t="s">
        <v>208</v>
      </c>
      <c r="D20" s="107" t="s">
        <v>152</v>
      </c>
      <c r="E20" s="108">
        <v>4197277496</v>
      </c>
      <c r="F20" s="108">
        <v>10</v>
      </c>
    </row>
    <row r="21" spans="1:6" x14ac:dyDescent="0.2">
      <c r="A21" s="107" t="s">
        <v>209</v>
      </c>
      <c r="B21" s="110" t="s">
        <v>210</v>
      </c>
      <c r="C21" s="107" t="s">
        <v>211</v>
      </c>
      <c r="D21" s="107" t="s">
        <v>212</v>
      </c>
      <c r="E21" s="108">
        <v>4193546227</v>
      </c>
      <c r="F21" s="108">
        <v>12</v>
      </c>
    </row>
    <row r="22" spans="1:6" x14ac:dyDescent="0.2">
      <c r="A22" s="107" t="s">
        <v>213</v>
      </c>
      <c r="B22" s="110" t="s">
        <v>214</v>
      </c>
      <c r="C22" s="107" t="s">
        <v>215</v>
      </c>
      <c r="D22" s="107" t="s">
        <v>216</v>
      </c>
      <c r="E22" s="108">
        <v>4193726019</v>
      </c>
      <c r="F22" s="108">
        <v>3</v>
      </c>
    </row>
    <row r="23" spans="1:6" ht="20.100000000000001" customHeight="1" x14ac:dyDescent="0.2">
      <c r="A23" s="79"/>
      <c r="B23" s="78"/>
      <c r="C23" s="78"/>
      <c r="D23" s="78"/>
      <c r="E23" s="78"/>
      <c r="F23" s="80"/>
    </row>
    <row r="24" spans="1:6" s="27" customFormat="1" ht="20.100000000000001" customHeight="1" x14ac:dyDescent="0.2">
      <c r="A24" s="76" t="s">
        <v>31</v>
      </c>
      <c r="B24" s="209" t="str">
        <f>IF(Pricing!B51="","",Pricing!B51)</f>
        <v>Slagle Mechanical Contractors</v>
      </c>
      <c r="C24" s="210"/>
      <c r="D24" s="210"/>
      <c r="E24" s="210"/>
      <c r="F24" s="211"/>
    </row>
    <row r="25" spans="1:6" s="27" customFormat="1" ht="30" customHeight="1" x14ac:dyDescent="0.2">
      <c r="A25" s="212" t="s">
        <v>37</v>
      </c>
      <c r="B25" s="213"/>
      <c r="C25" s="213"/>
      <c r="D25" s="213"/>
      <c r="E25" s="213"/>
      <c r="F25" s="214"/>
    </row>
    <row r="26" spans="1:6" ht="38.25" x14ac:dyDescent="0.2">
      <c r="A26" s="77" t="s">
        <v>32</v>
      </c>
      <c r="B26" s="77" t="s">
        <v>33</v>
      </c>
      <c r="C26" s="77" t="s">
        <v>34</v>
      </c>
      <c r="D26" s="77" t="s">
        <v>1</v>
      </c>
      <c r="E26" s="77" t="s">
        <v>35</v>
      </c>
      <c r="F26" s="77" t="s">
        <v>36</v>
      </c>
    </row>
    <row r="27" spans="1:6" x14ac:dyDescent="0.2">
      <c r="A27" s="107" t="s">
        <v>156</v>
      </c>
      <c r="B27" s="109" t="s">
        <v>157</v>
      </c>
      <c r="C27" s="107" t="s">
        <v>161</v>
      </c>
      <c r="D27" s="107" t="s">
        <v>162</v>
      </c>
      <c r="E27" s="108" t="s">
        <v>158</v>
      </c>
      <c r="F27" s="108">
        <v>10</v>
      </c>
    </row>
    <row r="28" spans="1:6" ht="25.5" x14ac:dyDescent="0.2">
      <c r="A28" s="107" t="s">
        <v>233</v>
      </c>
      <c r="B28" s="110" t="s">
        <v>234</v>
      </c>
      <c r="C28" s="107" t="s">
        <v>235</v>
      </c>
      <c r="D28" s="107" t="s">
        <v>236</v>
      </c>
      <c r="E28" s="108" t="s">
        <v>237</v>
      </c>
      <c r="F28" s="108">
        <v>3</v>
      </c>
    </row>
    <row r="29" spans="1:6" ht="25.5" x14ac:dyDescent="0.2">
      <c r="A29" s="107" t="s">
        <v>159</v>
      </c>
      <c r="B29" s="110" t="s">
        <v>238</v>
      </c>
      <c r="C29" s="107" t="s">
        <v>239</v>
      </c>
      <c r="D29" s="107" t="s">
        <v>240</v>
      </c>
      <c r="E29" s="108" t="s">
        <v>160</v>
      </c>
      <c r="F29" s="108">
        <v>10</v>
      </c>
    </row>
    <row r="30" spans="1:6" ht="20.100000000000001" customHeight="1" x14ac:dyDescent="0.2">
      <c r="A30" s="79"/>
      <c r="B30" s="78"/>
      <c r="C30" s="78"/>
      <c r="D30" s="78"/>
      <c r="E30" s="78"/>
      <c r="F30" s="80"/>
    </row>
    <row r="31" spans="1:6" s="27" customFormat="1" ht="20.100000000000001" customHeight="1" x14ac:dyDescent="0.2">
      <c r="A31" s="76" t="s">
        <v>31</v>
      </c>
      <c r="B31" s="209" t="str">
        <f>IF(Pricing!B67="","",Pricing!B67)</f>
        <v>Smith and OBY Service Co</v>
      </c>
      <c r="C31" s="210"/>
      <c r="D31" s="210"/>
      <c r="E31" s="210"/>
      <c r="F31" s="211"/>
    </row>
    <row r="32" spans="1:6" s="27" customFormat="1" ht="30" customHeight="1" x14ac:dyDescent="0.2">
      <c r="A32" s="212" t="s">
        <v>37</v>
      </c>
      <c r="B32" s="213"/>
      <c r="C32" s="213"/>
      <c r="D32" s="213"/>
      <c r="E32" s="213"/>
      <c r="F32" s="214"/>
    </row>
    <row r="33" spans="1:6" ht="38.25" x14ac:dyDescent="0.2">
      <c r="A33" s="77" t="s">
        <v>32</v>
      </c>
      <c r="B33" s="77" t="s">
        <v>33</v>
      </c>
      <c r="C33" s="77" t="s">
        <v>34</v>
      </c>
      <c r="D33" s="77" t="s">
        <v>1</v>
      </c>
      <c r="E33" s="77" t="s">
        <v>35</v>
      </c>
      <c r="F33" s="77" t="s">
        <v>36</v>
      </c>
    </row>
    <row r="34" spans="1:6" ht="25.5" x14ac:dyDescent="0.2">
      <c r="A34" s="107" t="s">
        <v>370</v>
      </c>
      <c r="B34" s="109" t="s">
        <v>371</v>
      </c>
      <c r="C34" s="107" t="s">
        <v>372</v>
      </c>
      <c r="D34" s="107" t="s">
        <v>373</v>
      </c>
      <c r="E34" s="108" t="s">
        <v>374</v>
      </c>
      <c r="F34" s="108">
        <v>8</v>
      </c>
    </row>
    <row r="35" spans="1:6" ht="25.5" x14ac:dyDescent="0.2">
      <c r="A35" s="107" t="s">
        <v>375</v>
      </c>
      <c r="B35" s="110" t="s">
        <v>376</v>
      </c>
      <c r="C35" s="107" t="s">
        <v>377</v>
      </c>
      <c r="D35" s="107" t="s">
        <v>378</v>
      </c>
      <c r="E35" s="108" t="s">
        <v>379</v>
      </c>
      <c r="F35" s="108">
        <v>12</v>
      </c>
    </row>
    <row r="36" spans="1:6" ht="25.5" x14ac:dyDescent="0.2">
      <c r="A36" s="107" t="s">
        <v>380</v>
      </c>
      <c r="B36" s="110" t="s">
        <v>381</v>
      </c>
      <c r="C36" s="107" t="s">
        <v>382</v>
      </c>
      <c r="D36" s="107" t="s">
        <v>383</v>
      </c>
      <c r="E36" s="108" t="s">
        <v>384</v>
      </c>
      <c r="F36" s="108">
        <v>12</v>
      </c>
    </row>
    <row r="37" spans="1:6" ht="20.100000000000001" customHeight="1" x14ac:dyDescent="0.2">
      <c r="A37" s="79"/>
      <c r="B37" s="78"/>
      <c r="C37" s="78"/>
      <c r="D37" s="78"/>
      <c r="E37" s="78"/>
      <c r="F37" s="80"/>
    </row>
    <row r="38" spans="1:6" s="27" customFormat="1" ht="20.100000000000001" customHeight="1" x14ac:dyDescent="0.2">
      <c r="A38" s="76" t="s">
        <v>31</v>
      </c>
      <c r="B38" s="209" t="str">
        <f>IF(Pricing!B83="","",Pricing!B83)</f>
        <v>Steers Heating &amp; Cooling</v>
      </c>
      <c r="C38" s="210"/>
      <c r="D38" s="210"/>
      <c r="E38" s="210"/>
      <c r="F38" s="211"/>
    </row>
    <row r="39" spans="1:6" s="27" customFormat="1" ht="30" customHeight="1" x14ac:dyDescent="0.2">
      <c r="A39" s="212" t="s">
        <v>37</v>
      </c>
      <c r="B39" s="213"/>
      <c r="C39" s="213"/>
      <c r="D39" s="213"/>
      <c r="E39" s="213"/>
      <c r="F39" s="214"/>
    </row>
    <row r="40" spans="1:6" ht="38.25" x14ac:dyDescent="0.2">
      <c r="A40" s="77" t="s">
        <v>32</v>
      </c>
      <c r="B40" s="77" t="s">
        <v>33</v>
      </c>
      <c r="C40" s="77" t="s">
        <v>34</v>
      </c>
      <c r="D40" s="77" t="s">
        <v>1</v>
      </c>
      <c r="E40" s="77" t="s">
        <v>35</v>
      </c>
      <c r="F40" s="77" t="s">
        <v>36</v>
      </c>
    </row>
    <row r="41" spans="1:6" x14ac:dyDescent="0.2">
      <c r="A41" s="107" t="s">
        <v>393</v>
      </c>
      <c r="B41" s="109" t="s">
        <v>394</v>
      </c>
      <c r="C41" s="107" t="s">
        <v>395</v>
      </c>
      <c r="D41" s="107" t="s">
        <v>396</v>
      </c>
      <c r="E41" s="108" t="s">
        <v>397</v>
      </c>
      <c r="F41" s="108" t="s">
        <v>398</v>
      </c>
    </row>
    <row r="42" spans="1:6" x14ac:dyDescent="0.2">
      <c r="A42" s="107" t="s">
        <v>399</v>
      </c>
      <c r="B42" s="110" t="s">
        <v>400</v>
      </c>
      <c r="C42" s="107" t="s">
        <v>401</v>
      </c>
      <c r="D42" s="107" t="s">
        <v>402</v>
      </c>
      <c r="E42" s="108" t="s">
        <v>403</v>
      </c>
      <c r="F42" s="108" t="s">
        <v>404</v>
      </c>
    </row>
    <row r="43" spans="1:6" ht="25.5" x14ac:dyDescent="0.2">
      <c r="A43" s="107" t="s">
        <v>405</v>
      </c>
      <c r="B43" s="110" t="s">
        <v>406</v>
      </c>
      <c r="C43" s="107" t="s">
        <v>407</v>
      </c>
      <c r="D43" s="107" t="s">
        <v>408</v>
      </c>
      <c r="E43" s="108" t="s">
        <v>409</v>
      </c>
      <c r="F43" s="108" t="s">
        <v>410</v>
      </c>
    </row>
    <row r="44" spans="1:6" ht="20.100000000000001" customHeight="1" x14ac:dyDescent="0.2">
      <c r="A44" s="79"/>
      <c r="B44" s="78"/>
      <c r="C44" s="78"/>
      <c r="D44" s="78"/>
      <c r="E44" s="78"/>
      <c r="F44" s="80"/>
    </row>
  </sheetData>
  <sheetProtection selectLockedCells="1"/>
  <mergeCells count="14">
    <mergeCell ref="B31:F31"/>
    <mergeCell ref="A32:F32"/>
    <mergeCell ref="B38:F38"/>
    <mergeCell ref="A39:F39"/>
    <mergeCell ref="A18:F18"/>
    <mergeCell ref="B24:F24"/>
    <mergeCell ref="A25:F25"/>
    <mergeCell ref="A1:F1"/>
    <mergeCell ref="A2:F2"/>
    <mergeCell ref="B3:F3"/>
    <mergeCell ref="A4:F4"/>
    <mergeCell ref="B17:F17"/>
    <mergeCell ref="B10:F10"/>
    <mergeCell ref="A11:F11"/>
  </mergeCells>
  <hyperlinks>
    <hyperlink ref="B8" r:id="rId1" xr:uid="{00000000-0004-0000-0400-000000000000}"/>
    <hyperlink ref="B6" r:id="rId2" xr:uid="{00000000-0004-0000-0400-000001000000}"/>
    <hyperlink ref="B7" r:id="rId3" xr:uid="{00000000-0004-0000-0400-000002000000}"/>
    <hyperlink ref="B13" r:id="rId4" xr:uid="{00000000-0004-0000-0400-000003000000}"/>
    <hyperlink ref="B14" r:id="rId5" xr:uid="{00000000-0004-0000-0400-000004000000}"/>
    <hyperlink ref="B15" r:id="rId6" xr:uid="{00000000-0004-0000-0400-000005000000}"/>
    <hyperlink ref="B20" r:id="rId7" xr:uid="{00000000-0004-0000-0400-000006000000}"/>
    <hyperlink ref="B21" r:id="rId8" xr:uid="{00000000-0004-0000-0400-000007000000}"/>
    <hyperlink ref="B22" r:id="rId9" xr:uid="{00000000-0004-0000-0400-000008000000}"/>
  </hyperlinks>
  <pageMargins left="0.25" right="0.25" top="0.5" bottom="0.5" header="0.5" footer="0.5"/>
  <pageSetup scale="86" fitToHeight="0" orientation="landscape" horizontalDpi="1200" verticalDpi="1200"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2"/>
  <sheetViews>
    <sheetView showGridLines="0" zoomScaleNormal="100" workbookViewId="0">
      <pane ySplit="2" topLeftCell="A3" activePane="bottomLeft" state="frozen"/>
      <selection pane="bottomLeft" activeCell="H52" sqref="H52"/>
    </sheetView>
  </sheetViews>
  <sheetFormatPr defaultRowHeight="14.25" x14ac:dyDescent="0.2"/>
  <cols>
    <col min="1" max="2" width="18.7109375" style="32" customWidth="1"/>
    <col min="3" max="3" width="7.7109375" style="32" customWidth="1"/>
    <col min="4" max="16" width="11.7109375" style="32" customWidth="1"/>
    <col min="17" max="16384" width="9.140625" style="32"/>
  </cols>
  <sheetData>
    <row r="1" spans="1:17" ht="20.100000000000001" customHeight="1" x14ac:dyDescent="0.2">
      <c r="A1" s="194" t="str">
        <f>Pricing!A1</f>
        <v>240A-22 HVAC MAINTENANCE, REPAIR AND REPLACEMENTSERVICES 11/18/2021</v>
      </c>
      <c r="B1" s="195"/>
      <c r="C1" s="195"/>
      <c r="D1" s="195"/>
      <c r="E1" s="195"/>
      <c r="F1" s="195"/>
      <c r="G1" s="195"/>
      <c r="H1" s="195"/>
      <c r="I1" s="195"/>
      <c r="J1" s="195"/>
      <c r="K1" s="195"/>
      <c r="L1" s="195"/>
      <c r="M1" s="195"/>
      <c r="N1" s="195"/>
      <c r="O1" s="195"/>
      <c r="P1" s="196"/>
    </row>
    <row r="2" spans="1:17" ht="20.100000000000001" customHeight="1" x14ac:dyDescent="0.2">
      <c r="A2" s="194" t="s">
        <v>66</v>
      </c>
      <c r="B2" s="195"/>
      <c r="C2" s="195"/>
      <c r="D2" s="195"/>
      <c r="E2" s="195"/>
      <c r="F2" s="195"/>
      <c r="G2" s="195"/>
      <c r="H2" s="195"/>
      <c r="I2" s="195"/>
      <c r="J2" s="195"/>
      <c r="K2" s="195"/>
      <c r="L2" s="195"/>
      <c r="M2" s="195"/>
      <c r="N2" s="195"/>
      <c r="O2" s="195"/>
      <c r="P2" s="196"/>
    </row>
    <row r="3" spans="1:17" ht="19.5" customHeight="1" x14ac:dyDescent="0.2">
      <c r="A3" s="224" t="s">
        <v>31</v>
      </c>
      <c r="B3" s="225"/>
      <c r="C3" s="226"/>
      <c r="D3" s="186" t="str">
        <f>IF(Pricing!B3="","",Pricing!B3)</f>
        <v>Air Force One Inc</v>
      </c>
      <c r="E3" s="187"/>
      <c r="F3" s="187"/>
      <c r="G3" s="187"/>
      <c r="H3" s="187"/>
      <c r="I3" s="187"/>
      <c r="J3" s="187"/>
      <c r="K3" s="187"/>
      <c r="L3" s="187"/>
      <c r="M3" s="187"/>
      <c r="N3" s="187"/>
      <c r="O3" s="187"/>
      <c r="P3" s="188"/>
    </row>
    <row r="4" spans="1:17" ht="30" x14ac:dyDescent="0.2">
      <c r="A4" s="227" t="s">
        <v>67</v>
      </c>
      <c r="B4" s="228"/>
      <c r="C4" s="229"/>
      <c r="D4" s="36" t="s">
        <v>68</v>
      </c>
      <c r="E4" s="36" t="s">
        <v>69</v>
      </c>
      <c r="F4" s="36" t="s">
        <v>70</v>
      </c>
      <c r="G4" s="36" t="s">
        <v>71</v>
      </c>
      <c r="H4" s="36" t="s">
        <v>72</v>
      </c>
      <c r="I4" s="36" t="s">
        <v>73</v>
      </c>
      <c r="J4" s="36" t="s">
        <v>74</v>
      </c>
      <c r="K4" s="36" t="s">
        <v>75</v>
      </c>
      <c r="L4" s="36" t="s">
        <v>76</v>
      </c>
      <c r="M4" s="36" t="s">
        <v>77</v>
      </c>
      <c r="N4" s="36" t="s">
        <v>78</v>
      </c>
      <c r="O4" s="36" t="s">
        <v>79</v>
      </c>
      <c r="P4" s="69" t="s">
        <v>50</v>
      </c>
      <c r="Q4" s="33"/>
    </row>
    <row r="5" spans="1:17" s="35" customFormat="1" ht="15" customHeight="1" x14ac:dyDescent="0.2">
      <c r="A5" s="236" t="s">
        <v>61</v>
      </c>
      <c r="B5" s="237"/>
      <c r="C5" s="238"/>
      <c r="D5" s="221" t="s">
        <v>62</v>
      </c>
      <c r="E5" s="222"/>
      <c r="F5" s="222"/>
      <c r="G5" s="222"/>
      <c r="H5" s="222"/>
      <c r="I5" s="222"/>
      <c r="J5" s="222"/>
      <c r="K5" s="222"/>
      <c r="L5" s="222"/>
      <c r="M5" s="222"/>
      <c r="N5" s="222"/>
      <c r="O5" s="222"/>
      <c r="P5" s="223"/>
      <c r="Q5" s="34"/>
    </row>
    <row r="6" spans="1:17" ht="15" customHeight="1" x14ac:dyDescent="0.2">
      <c r="A6" s="250" t="s">
        <v>337</v>
      </c>
      <c r="B6" s="251"/>
      <c r="C6" s="142" t="s">
        <v>63</v>
      </c>
      <c r="D6" s="143">
        <v>15</v>
      </c>
      <c r="E6" s="143">
        <v>15</v>
      </c>
      <c r="F6" s="143">
        <v>15</v>
      </c>
      <c r="G6" s="143">
        <v>15</v>
      </c>
      <c r="H6" s="143">
        <v>15</v>
      </c>
      <c r="I6" s="143">
        <v>15</v>
      </c>
      <c r="J6" s="143">
        <v>15</v>
      </c>
      <c r="K6" s="143">
        <v>15</v>
      </c>
      <c r="L6" s="143">
        <v>15</v>
      </c>
      <c r="M6" s="143">
        <v>15</v>
      </c>
      <c r="N6" s="143">
        <v>15</v>
      </c>
      <c r="O6" s="143">
        <v>15</v>
      </c>
      <c r="P6" s="143">
        <v>15</v>
      </c>
    </row>
    <row r="7" spans="1:17" ht="15" customHeight="1" x14ac:dyDescent="0.2">
      <c r="A7" s="252"/>
      <c r="B7" s="253"/>
      <c r="C7" s="142" t="s">
        <v>64</v>
      </c>
      <c r="D7" s="143">
        <v>125</v>
      </c>
      <c r="E7" s="143">
        <v>125</v>
      </c>
      <c r="F7" s="143">
        <v>125</v>
      </c>
      <c r="G7" s="143">
        <v>125</v>
      </c>
      <c r="H7" s="143">
        <v>125</v>
      </c>
      <c r="I7" s="143">
        <v>125</v>
      </c>
      <c r="J7" s="143">
        <v>125</v>
      </c>
      <c r="K7" s="143">
        <v>125</v>
      </c>
      <c r="L7" s="143">
        <v>125</v>
      </c>
      <c r="M7" s="143">
        <v>125</v>
      </c>
      <c r="N7" s="143">
        <v>125</v>
      </c>
      <c r="O7" s="143">
        <v>125</v>
      </c>
      <c r="P7" s="143">
        <v>125</v>
      </c>
    </row>
    <row r="8" spans="1:17" ht="15" customHeight="1" x14ac:dyDescent="0.2">
      <c r="A8" s="254"/>
      <c r="B8" s="255"/>
      <c r="C8" s="142" t="s">
        <v>65</v>
      </c>
      <c r="D8" s="143">
        <v>625</v>
      </c>
      <c r="E8" s="143">
        <v>625</v>
      </c>
      <c r="F8" s="143">
        <v>625</v>
      </c>
      <c r="G8" s="143">
        <v>625</v>
      </c>
      <c r="H8" s="143">
        <v>625</v>
      </c>
      <c r="I8" s="143">
        <v>625</v>
      </c>
      <c r="J8" s="143">
        <v>625</v>
      </c>
      <c r="K8" s="143">
        <v>625</v>
      </c>
      <c r="L8" s="143">
        <v>625</v>
      </c>
      <c r="M8" s="143">
        <v>625</v>
      </c>
      <c r="N8" s="143">
        <v>625</v>
      </c>
      <c r="O8" s="143">
        <v>625</v>
      </c>
      <c r="P8" s="143">
        <v>625</v>
      </c>
    </row>
    <row r="9" spans="1:17" ht="15" customHeight="1" x14ac:dyDescent="0.2">
      <c r="A9" s="250" t="s">
        <v>338</v>
      </c>
      <c r="B9" s="251"/>
      <c r="C9" s="142" t="s">
        <v>63</v>
      </c>
      <c r="D9" s="143">
        <v>5</v>
      </c>
      <c r="E9" s="143">
        <v>5</v>
      </c>
      <c r="F9" s="143">
        <v>5</v>
      </c>
      <c r="G9" s="143">
        <v>5</v>
      </c>
      <c r="H9" s="143">
        <v>5</v>
      </c>
      <c r="I9" s="143">
        <v>5</v>
      </c>
      <c r="J9" s="143">
        <v>5</v>
      </c>
      <c r="K9" s="143">
        <v>5</v>
      </c>
      <c r="L9" s="143">
        <v>5</v>
      </c>
      <c r="M9" s="143">
        <v>5</v>
      </c>
      <c r="N9" s="143">
        <v>5</v>
      </c>
      <c r="O9" s="143">
        <v>5</v>
      </c>
      <c r="P9" s="143">
        <v>5</v>
      </c>
    </row>
    <row r="10" spans="1:17" ht="15" customHeight="1" x14ac:dyDescent="0.2">
      <c r="A10" s="252"/>
      <c r="B10" s="253"/>
      <c r="C10" s="142" t="s">
        <v>64</v>
      </c>
      <c r="D10" s="143">
        <v>40</v>
      </c>
      <c r="E10" s="143">
        <v>40</v>
      </c>
      <c r="F10" s="143">
        <v>40</v>
      </c>
      <c r="G10" s="143">
        <v>40</v>
      </c>
      <c r="H10" s="143">
        <v>40</v>
      </c>
      <c r="I10" s="143">
        <v>40</v>
      </c>
      <c r="J10" s="143">
        <v>40</v>
      </c>
      <c r="K10" s="143">
        <v>40</v>
      </c>
      <c r="L10" s="143">
        <v>40</v>
      </c>
      <c r="M10" s="143">
        <v>40</v>
      </c>
      <c r="N10" s="143">
        <v>40</v>
      </c>
      <c r="O10" s="143">
        <v>40</v>
      </c>
      <c r="P10" s="143">
        <v>40</v>
      </c>
    </row>
    <row r="11" spans="1:17" ht="15" customHeight="1" x14ac:dyDescent="0.2">
      <c r="A11" s="254"/>
      <c r="B11" s="255"/>
      <c r="C11" s="142" t="s">
        <v>65</v>
      </c>
      <c r="D11" s="143">
        <v>200</v>
      </c>
      <c r="E11" s="143">
        <v>200</v>
      </c>
      <c r="F11" s="143">
        <v>200</v>
      </c>
      <c r="G11" s="143">
        <v>200</v>
      </c>
      <c r="H11" s="143">
        <v>200</v>
      </c>
      <c r="I11" s="143">
        <v>200</v>
      </c>
      <c r="J11" s="143">
        <v>200</v>
      </c>
      <c r="K11" s="143">
        <v>200</v>
      </c>
      <c r="L11" s="143">
        <v>200</v>
      </c>
      <c r="M11" s="143">
        <v>200</v>
      </c>
      <c r="N11" s="143">
        <v>200</v>
      </c>
      <c r="O11" s="143">
        <v>200</v>
      </c>
      <c r="P11" s="143">
        <v>200</v>
      </c>
    </row>
    <row r="12" spans="1:17" ht="15" customHeight="1" x14ac:dyDescent="0.2">
      <c r="A12" s="250" t="s">
        <v>339</v>
      </c>
      <c r="B12" s="251"/>
      <c r="C12" s="142" t="s">
        <v>63</v>
      </c>
      <c r="D12" s="143">
        <v>12</v>
      </c>
      <c r="E12" s="143">
        <v>12</v>
      </c>
      <c r="F12" s="143">
        <v>12</v>
      </c>
      <c r="G12" s="143">
        <v>12</v>
      </c>
      <c r="H12" s="143">
        <v>12</v>
      </c>
      <c r="I12" s="143">
        <v>12</v>
      </c>
      <c r="J12" s="143">
        <v>12</v>
      </c>
      <c r="K12" s="143">
        <v>12</v>
      </c>
      <c r="L12" s="143">
        <v>12</v>
      </c>
      <c r="M12" s="143">
        <v>12</v>
      </c>
      <c r="N12" s="143">
        <v>12</v>
      </c>
      <c r="O12" s="143">
        <v>12</v>
      </c>
      <c r="P12" s="143">
        <v>12</v>
      </c>
    </row>
    <row r="13" spans="1:17" ht="15" customHeight="1" x14ac:dyDescent="0.2">
      <c r="A13" s="252"/>
      <c r="B13" s="253"/>
      <c r="C13" s="142" t="s">
        <v>64</v>
      </c>
      <c r="D13" s="143">
        <v>96</v>
      </c>
      <c r="E13" s="143">
        <v>96</v>
      </c>
      <c r="F13" s="143">
        <v>96</v>
      </c>
      <c r="G13" s="143">
        <v>96</v>
      </c>
      <c r="H13" s="143">
        <v>96</v>
      </c>
      <c r="I13" s="143">
        <v>96</v>
      </c>
      <c r="J13" s="143">
        <v>96</v>
      </c>
      <c r="K13" s="143">
        <v>96</v>
      </c>
      <c r="L13" s="143">
        <v>96</v>
      </c>
      <c r="M13" s="143">
        <v>96</v>
      </c>
      <c r="N13" s="143">
        <v>96</v>
      </c>
      <c r="O13" s="143">
        <v>96</v>
      </c>
      <c r="P13" s="143">
        <v>96</v>
      </c>
    </row>
    <row r="14" spans="1:17" ht="15" customHeight="1" x14ac:dyDescent="0.2">
      <c r="A14" s="254"/>
      <c r="B14" s="255"/>
      <c r="C14" s="142" t="s">
        <v>65</v>
      </c>
      <c r="D14" s="143">
        <v>480</v>
      </c>
      <c r="E14" s="143">
        <v>480</v>
      </c>
      <c r="F14" s="143">
        <v>480</v>
      </c>
      <c r="G14" s="143">
        <v>480</v>
      </c>
      <c r="H14" s="143">
        <v>480</v>
      </c>
      <c r="I14" s="143">
        <v>480</v>
      </c>
      <c r="J14" s="143">
        <v>480</v>
      </c>
      <c r="K14" s="143">
        <v>480</v>
      </c>
      <c r="L14" s="143">
        <v>480</v>
      </c>
      <c r="M14" s="143">
        <v>480</v>
      </c>
      <c r="N14" s="143">
        <v>480</v>
      </c>
      <c r="O14" s="143">
        <v>480</v>
      </c>
      <c r="P14" s="143">
        <v>480</v>
      </c>
    </row>
    <row r="15" spans="1:17" ht="15" customHeight="1" x14ac:dyDescent="0.2">
      <c r="A15" s="250" t="s">
        <v>340</v>
      </c>
      <c r="B15" s="251"/>
      <c r="C15" s="142" t="s">
        <v>63</v>
      </c>
      <c r="D15" s="143">
        <v>8</v>
      </c>
      <c r="E15" s="143">
        <v>8</v>
      </c>
      <c r="F15" s="143">
        <v>8</v>
      </c>
      <c r="G15" s="143">
        <v>8</v>
      </c>
      <c r="H15" s="143">
        <v>8</v>
      </c>
      <c r="I15" s="143">
        <v>8</v>
      </c>
      <c r="J15" s="143">
        <v>8</v>
      </c>
      <c r="K15" s="143">
        <v>8</v>
      </c>
      <c r="L15" s="143">
        <v>8</v>
      </c>
      <c r="M15" s="143">
        <v>8</v>
      </c>
      <c r="N15" s="143">
        <v>8</v>
      </c>
      <c r="O15" s="143">
        <v>8</v>
      </c>
      <c r="P15" s="143">
        <v>8</v>
      </c>
    </row>
    <row r="16" spans="1:17" ht="15" customHeight="1" x14ac:dyDescent="0.2">
      <c r="A16" s="252"/>
      <c r="B16" s="253"/>
      <c r="C16" s="142" t="s">
        <v>64</v>
      </c>
      <c r="D16" s="143">
        <v>64</v>
      </c>
      <c r="E16" s="143">
        <v>64</v>
      </c>
      <c r="F16" s="143">
        <v>64</v>
      </c>
      <c r="G16" s="143">
        <v>64</v>
      </c>
      <c r="H16" s="143">
        <v>64</v>
      </c>
      <c r="I16" s="143">
        <v>64</v>
      </c>
      <c r="J16" s="143">
        <v>64</v>
      </c>
      <c r="K16" s="143">
        <v>64</v>
      </c>
      <c r="L16" s="143">
        <v>64</v>
      </c>
      <c r="M16" s="143">
        <v>64</v>
      </c>
      <c r="N16" s="143">
        <v>64</v>
      </c>
      <c r="O16" s="143">
        <v>64</v>
      </c>
      <c r="P16" s="143">
        <v>64</v>
      </c>
    </row>
    <row r="17" spans="1:16" ht="15" customHeight="1" x14ac:dyDescent="0.2">
      <c r="A17" s="254"/>
      <c r="B17" s="255"/>
      <c r="C17" s="142" t="s">
        <v>65</v>
      </c>
      <c r="D17" s="143">
        <v>320</v>
      </c>
      <c r="E17" s="143">
        <v>320</v>
      </c>
      <c r="F17" s="143">
        <v>320</v>
      </c>
      <c r="G17" s="143">
        <v>320</v>
      </c>
      <c r="H17" s="143">
        <v>320</v>
      </c>
      <c r="I17" s="143">
        <v>320</v>
      </c>
      <c r="J17" s="143">
        <v>320</v>
      </c>
      <c r="K17" s="143">
        <v>320</v>
      </c>
      <c r="L17" s="143">
        <v>320</v>
      </c>
      <c r="M17" s="143">
        <v>320</v>
      </c>
      <c r="N17" s="143">
        <v>320</v>
      </c>
      <c r="O17" s="143">
        <v>320</v>
      </c>
      <c r="P17" s="143">
        <v>320</v>
      </c>
    </row>
    <row r="18" spans="1:16" ht="15" customHeight="1" x14ac:dyDescent="0.2">
      <c r="A18" s="250" t="s">
        <v>341</v>
      </c>
      <c r="B18" s="251"/>
      <c r="C18" s="142" t="s">
        <v>63</v>
      </c>
      <c r="D18" s="143">
        <v>90</v>
      </c>
      <c r="E18" s="143">
        <v>90</v>
      </c>
      <c r="F18" s="143">
        <v>90</v>
      </c>
      <c r="G18" s="143">
        <v>90</v>
      </c>
      <c r="H18" s="143">
        <v>90</v>
      </c>
      <c r="I18" s="143">
        <v>90</v>
      </c>
      <c r="J18" s="143">
        <v>90</v>
      </c>
      <c r="K18" s="143">
        <v>90</v>
      </c>
      <c r="L18" s="143">
        <v>90</v>
      </c>
      <c r="M18" s="143">
        <v>90</v>
      </c>
      <c r="N18" s="143">
        <v>90</v>
      </c>
      <c r="O18" s="143">
        <v>90</v>
      </c>
      <c r="P18" s="143">
        <v>90</v>
      </c>
    </row>
    <row r="19" spans="1:16" ht="15" customHeight="1" x14ac:dyDescent="0.2">
      <c r="A19" s="252"/>
      <c r="B19" s="253"/>
      <c r="C19" s="142" t="s">
        <v>64</v>
      </c>
      <c r="D19" s="143">
        <v>175</v>
      </c>
      <c r="E19" s="143">
        <v>175</v>
      </c>
      <c r="F19" s="143">
        <v>175</v>
      </c>
      <c r="G19" s="143">
        <v>175</v>
      </c>
      <c r="H19" s="143">
        <v>175</v>
      </c>
      <c r="I19" s="143">
        <v>175</v>
      </c>
      <c r="J19" s="143">
        <v>175</v>
      </c>
      <c r="K19" s="143">
        <v>175</v>
      </c>
      <c r="L19" s="143">
        <v>175</v>
      </c>
      <c r="M19" s="143">
        <v>175</v>
      </c>
      <c r="N19" s="143">
        <v>175</v>
      </c>
      <c r="O19" s="143">
        <v>175</v>
      </c>
      <c r="P19" s="143">
        <v>175</v>
      </c>
    </row>
    <row r="20" spans="1:16" ht="15" customHeight="1" x14ac:dyDescent="0.2">
      <c r="A20" s="254"/>
      <c r="B20" s="255"/>
      <c r="C20" s="142" t="s">
        <v>65</v>
      </c>
      <c r="D20" s="143">
        <v>640</v>
      </c>
      <c r="E20" s="143">
        <v>640</v>
      </c>
      <c r="F20" s="143">
        <v>640</v>
      </c>
      <c r="G20" s="143">
        <v>640</v>
      </c>
      <c r="H20" s="143">
        <v>640</v>
      </c>
      <c r="I20" s="143">
        <v>640</v>
      </c>
      <c r="J20" s="143">
        <v>640</v>
      </c>
      <c r="K20" s="143">
        <v>640</v>
      </c>
      <c r="L20" s="143">
        <v>640</v>
      </c>
      <c r="M20" s="143">
        <v>640</v>
      </c>
      <c r="N20" s="143">
        <v>640</v>
      </c>
      <c r="O20" s="143">
        <v>640</v>
      </c>
      <c r="P20" s="143">
        <v>640</v>
      </c>
    </row>
    <row r="21" spans="1:16" ht="15" customHeight="1" x14ac:dyDescent="0.2">
      <c r="A21" s="250" t="s">
        <v>342</v>
      </c>
      <c r="B21" s="251"/>
      <c r="C21" s="142" t="s">
        <v>63</v>
      </c>
      <c r="D21" s="143">
        <v>6</v>
      </c>
      <c r="E21" s="143">
        <v>6</v>
      </c>
      <c r="F21" s="143">
        <v>6</v>
      </c>
      <c r="G21" s="143">
        <v>6</v>
      </c>
      <c r="H21" s="143">
        <v>6</v>
      </c>
      <c r="I21" s="143">
        <v>6</v>
      </c>
      <c r="J21" s="143">
        <v>6</v>
      </c>
      <c r="K21" s="143">
        <v>6</v>
      </c>
      <c r="L21" s="143">
        <v>6</v>
      </c>
      <c r="M21" s="143">
        <v>6</v>
      </c>
      <c r="N21" s="143">
        <v>6</v>
      </c>
      <c r="O21" s="143">
        <v>6</v>
      </c>
      <c r="P21" s="143">
        <v>6</v>
      </c>
    </row>
    <row r="22" spans="1:16" ht="15" customHeight="1" x14ac:dyDescent="0.2">
      <c r="A22" s="252"/>
      <c r="B22" s="253"/>
      <c r="C22" s="142" t="s">
        <v>64</v>
      </c>
      <c r="D22" s="143">
        <v>48</v>
      </c>
      <c r="E22" s="143">
        <v>48</v>
      </c>
      <c r="F22" s="143">
        <v>48</v>
      </c>
      <c r="G22" s="143">
        <v>48</v>
      </c>
      <c r="H22" s="143">
        <v>48</v>
      </c>
      <c r="I22" s="143">
        <v>48</v>
      </c>
      <c r="J22" s="143">
        <v>48</v>
      </c>
      <c r="K22" s="143">
        <v>48</v>
      </c>
      <c r="L22" s="143">
        <v>48</v>
      </c>
      <c r="M22" s="143">
        <v>48</v>
      </c>
      <c r="N22" s="143">
        <v>48</v>
      </c>
      <c r="O22" s="143">
        <v>48</v>
      </c>
      <c r="P22" s="143">
        <v>48</v>
      </c>
    </row>
    <row r="23" spans="1:16" ht="15" customHeight="1" x14ac:dyDescent="0.2">
      <c r="A23" s="254"/>
      <c r="B23" s="255"/>
      <c r="C23" s="142" t="s">
        <v>65</v>
      </c>
      <c r="D23" s="143">
        <v>240</v>
      </c>
      <c r="E23" s="143">
        <v>240</v>
      </c>
      <c r="F23" s="143">
        <v>240</v>
      </c>
      <c r="G23" s="143">
        <v>240</v>
      </c>
      <c r="H23" s="143">
        <v>240</v>
      </c>
      <c r="I23" s="143">
        <v>240</v>
      </c>
      <c r="J23" s="143">
        <v>240</v>
      </c>
      <c r="K23" s="143">
        <v>240</v>
      </c>
      <c r="L23" s="143">
        <v>240</v>
      </c>
      <c r="M23" s="143">
        <v>240</v>
      </c>
      <c r="N23" s="143">
        <v>240</v>
      </c>
      <c r="O23" s="143">
        <v>240</v>
      </c>
      <c r="P23" s="143">
        <v>240</v>
      </c>
    </row>
    <row r="24" spans="1:16" ht="15" customHeight="1" x14ac:dyDescent="0.2">
      <c r="A24" s="250" t="s">
        <v>343</v>
      </c>
      <c r="B24" s="251"/>
      <c r="C24" s="142" t="s">
        <v>63</v>
      </c>
      <c r="D24" s="143">
        <v>6</v>
      </c>
      <c r="E24" s="143">
        <v>6</v>
      </c>
      <c r="F24" s="143">
        <v>6</v>
      </c>
      <c r="G24" s="143">
        <v>6</v>
      </c>
      <c r="H24" s="143">
        <v>6</v>
      </c>
      <c r="I24" s="143">
        <v>6</v>
      </c>
      <c r="J24" s="143">
        <v>6</v>
      </c>
      <c r="K24" s="143">
        <v>6</v>
      </c>
      <c r="L24" s="143">
        <v>6</v>
      </c>
      <c r="M24" s="143">
        <v>6</v>
      </c>
      <c r="N24" s="143">
        <v>6</v>
      </c>
      <c r="O24" s="143">
        <v>6</v>
      </c>
      <c r="P24" s="143">
        <v>6</v>
      </c>
    </row>
    <row r="25" spans="1:16" ht="15" customHeight="1" x14ac:dyDescent="0.2">
      <c r="A25" s="252"/>
      <c r="B25" s="253"/>
      <c r="C25" s="142" t="s">
        <v>64</v>
      </c>
      <c r="D25" s="143">
        <v>48</v>
      </c>
      <c r="E25" s="143">
        <v>48</v>
      </c>
      <c r="F25" s="143">
        <v>48</v>
      </c>
      <c r="G25" s="143">
        <v>48</v>
      </c>
      <c r="H25" s="143">
        <v>48</v>
      </c>
      <c r="I25" s="143">
        <v>48</v>
      </c>
      <c r="J25" s="143">
        <v>48</v>
      </c>
      <c r="K25" s="143">
        <v>48</v>
      </c>
      <c r="L25" s="143">
        <v>48</v>
      </c>
      <c r="M25" s="143">
        <v>48</v>
      </c>
      <c r="N25" s="143">
        <v>48</v>
      </c>
      <c r="O25" s="143">
        <v>48</v>
      </c>
      <c r="P25" s="143">
        <v>48</v>
      </c>
    </row>
    <row r="26" spans="1:16" ht="15" customHeight="1" x14ac:dyDescent="0.2">
      <c r="A26" s="254"/>
      <c r="B26" s="255"/>
      <c r="C26" s="142" t="s">
        <v>65</v>
      </c>
      <c r="D26" s="143">
        <v>240</v>
      </c>
      <c r="E26" s="143">
        <v>240</v>
      </c>
      <c r="F26" s="143">
        <v>240</v>
      </c>
      <c r="G26" s="143">
        <v>240</v>
      </c>
      <c r="H26" s="143">
        <v>240</v>
      </c>
      <c r="I26" s="143">
        <v>240</v>
      </c>
      <c r="J26" s="143">
        <v>240</v>
      </c>
      <c r="K26" s="143">
        <v>240</v>
      </c>
      <c r="L26" s="143">
        <v>240</v>
      </c>
      <c r="M26" s="143">
        <v>240</v>
      </c>
      <c r="N26" s="143">
        <v>240</v>
      </c>
      <c r="O26" s="143">
        <v>240</v>
      </c>
      <c r="P26" s="143">
        <v>240</v>
      </c>
    </row>
    <row r="27" spans="1:16" ht="15" customHeight="1" x14ac:dyDescent="0.2">
      <c r="A27" s="250" t="s">
        <v>344</v>
      </c>
      <c r="B27" s="251"/>
      <c r="C27" s="142" t="s">
        <v>63</v>
      </c>
      <c r="D27" s="143">
        <v>10</v>
      </c>
      <c r="E27" s="143">
        <v>10</v>
      </c>
      <c r="F27" s="143">
        <v>10</v>
      </c>
      <c r="G27" s="143">
        <v>10</v>
      </c>
      <c r="H27" s="143">
        <v>10</v>
      </c>
      <c r="I27" s="143">
        <v>10</v>
      </c>
      <c r="J27" s="143">
        <v>10</v>
      </c>
      <c r="K27" s="143">
        <v>10</v>
      </c>
      <c r="L27" s="143">
        <v>10</v>
      </c>
      <c r="M27" s="143">
        <v>10</v>
      </c>
      <c r="N27" s="143">
        <v>10</v>
      </c>
      <c r="O27" s="143">
        <v>10</v>
      </c>
      <c r="P27" s="143">
        <v>10</v>
      </c>
    </row>
    <row r="28" spans="1:16" ht="15" customHeight="1" x14ac:dyDescent="0.2">
      <c r="A28" s="252"/>
      <c r="B28" s="253"/>
      <c r="C28" s="142" t="s">
        <v>64</v>
      </c>
      <c r="D28" s="143">
        <v>80</v>
      </c>
      <c r="E28" s="143">
        <v>80</v>
      </c>
      <c r="F28" s="143">
        <v>80</v>
      </c>
      <c r="G28" s="143">
        <v>80</v>
      </c>
      <c r="H28" s="143">
        <v>80</v>
      </c>
      <c r="I28" s="143">
        <v>80</v>
      </c>
      <c r="J28" s="143">
        <v>80</v>
      </c>
      <c r="K28" s="143">
        <v>80</v>
      </c>
      <c r="L28" s="143">
        <v>80</v>
      </c>
      <c r="M28" s="143">
        <v>80</v>
      </c>
      <c r="N28" s="143">
        <v>80</v>
      </c>
      <c r="O28" s="143">
        <v>80</v>
      </c>
      <c r="P28" s="143">
        <v>80</v>
      </c>
    </row>
    <row r="29" spans="1:16" ht="15" customHeight="1" x14ac:dyDescent="0.2">
      <c r="A29" s="254"/>
      <c r="B29" s="255"/>
      <c r="C29" s="142" t="s">
        <v>65</v>
      </c>
      <c r="D29" s="143">
        <v>400</v>
      </c>
      <c r="E29" s="143">
        <v>400</v>
      </c>
      <c r="F29" s="143">
        <v>400</v>
      </c>
      <c r="G29" s="143">
        <v>400</v>
      </c>
      <c r="H29" s="143">
        <v>400</v>
      </c>
      <c r="I29" s="143">
        <v>400</v>
      </c>
      <c r="J29" s="143">
        <v>400</v>
      </c>
      <c r="K29" s="143">
        <v>400</v>
      </c>
      <c r="L29" s="143">
        <v>400</v>
      </c>
      <c r="M29" s="143">
        <v>400</v>
      </c>
      <c r="N29" s="143">
        <v>400</v>
      </c>
      <c r="O29" s="143">
        <v>400</v>
      </c>
      <c r="P29" s="143">
        <v>400</v>
      </c>
    </row>
    <row r="30" spans="1:16" ht="15" customHeight="1" x14ac:dyDescent="0.2">
      <c r="A30" s="250" t="s">
        <v>345</v>
      </c>
      <c r="B30" s="251"/>
      <c r="C30" s="142" t="s">
        <v>63</v>
      </c>
      <c r="D30" s="143">
        <v>20</v>
      </c>
      <c r="E30" s="143">
        <v>20</v>
      </c>
      <c r="F30" s="143">
        <v>20</v>
      </c>
      <c r="G30" s="143">
        <v>20</v>
      </c>
      <c r="H30" s="143">
        <v>20</v>
      </c>
      <c r="I30" s="143">
        <v>20</v>
      </c>
      <c r="J30" s="143">
        <v>20</v>
      </c>
      <c r="K30" s="143">
        <v>20</v>
      </c>
      <c r="L30" s="143">
        <v>20</v>
      </c>
      <c r="M30" s="143">
        <v>20</v>
      </c>
      <c r="N30" s="143">
        <v>20</v>
      </c>
      <c r="O30" s="143">
        <v>20</v>
      </c>
      <c r="P30" s="143">
        <v>20</v>
      </c>
    </row>
    <row r="31" spans="1:16" ht="15" customHeight="1" x14ac:dyDescent="0.2">
      <c r="A31" s="252"/>
      <c r="B31" s="253"/>
      <c r="C31" s="142" t="s">
        <v>64</v>
      </c>
      <c r="D31" s="143">
        <v>100</v>
      </c>
      <c r="E31" s="143">
        <v>100</v>
      </c>
      <c r="F31" s="143">
        <v>100</v>
      </c>
      <c r="G31" s="143">
        <v>100</v>
      </c>
      <c r="H31" s="143">
        <v>100</v>
      </c>
      <c r="I31" s="143">
        <v>100</v>
      </c>
      <c r="J31" s="143">
        <v>100</v>
      </c>
      <c r="K31" s="143">
        <v>100</v>
      </c>
      <c r="L31" s="143">
        <v>100</v>
      </c>
      <c r="M31" s="143">
        <v>100</v>
      </c>
      <c r="N31" s="143">
        <v>100</v>
      </c>
      <c r="O31" s="143">
        <v>100</v>
      </c>
      <c r="P31" s="143">
        <v>100</v>
      </c>
    </row>
    <row r="32" spans="1:16" ht="15" customHeight="1" x14ac:dyDescent="0.2">
      <c r="A32" s="254"/>
      <c r="B32" s="255"/>
      <c r="C32" s="142" t="s">
        <v>65</v>
      </c>
      <c r="D32" s="143">
        <v>500</v>
      </c>
      <c r="E32" s="143">
        <v>500</v>
      </c>
      <c r="F32" s="143">
        <v>500</v>
      </c>
      <c r="G32" s="143">
        <v>500</v>
      </c>
      <c r="H32" s="143">
        <v>500</v>
      </c>
      <c r="I32" s="143">
        <v>500</v>
      </c>
      <c r="J32" s="143">
        <v>500</v>
      </c>
      <c r="K32" s="143">
        <v>500</v>
      </c>
      <c r="L32" s="143">
        <v>500</v>
      </c>
      <c r="M32" s="143">
        <v>500</v>
      </c>
      <c r="N32" s="143">
        <v>500</v>
      </c>
      <c r="O32" s="143">
        <v>500</v>
      </c>
      <c r="P32" s="143">
        <v>500</v>
      </c>
    </row>
    <row r="33" spans="1:16" ht="15" customHeight="1" x14ac:dyDescent="0.2">
      <c r="A33" s="250" t="s">
        <v>346</v>
      </c>
      <c r="B33" s="251"/>
      <c r="C33" s="142" t="s">
        <v>63</v>
      </c>
      <c r="D33" s="143">
        <v>5</v>
      </c>
      <c r="E33" s="143">
        <v>5</v>
      </c>
      <c r="F33" s="143">
        <v>5</v>
      </c>
      <c r="G33" s="143">
        <v>5</v>
      </c>
      <c r="H33" s="143">
        <v>5</v>
      </c>
      <c r="I33" s="143">
        <v>5</v>
      </c>
      <c r="J33" s="143">
        <v>5</v>
      </c>
      <c r="K33" s="143">
        <v>5</v>
      </c>
      <c r="L33" s="143">
        <v>5</v>
      </c>
      <c r="M33" s="143">
        <v>5</v>
      </c>
      <c r="N33" s="143">
        <v>5</v>
      </c>
      <c r="O33" s="143">
        <v>5</v>
      </c>
      <c r="P33" s="143">
        <v>5</v>
      </c>
    </row>
    <row r="34" spans="1:16" ht="15" customHeight="1" x14ac:dyDescent="0.2">
      <c r="A34" s="252"/>
      <c r="B34" s="253"/>
      <c r="C34" s="142" t="s">
        <v>64</v>
      </c>
      <c r="D34" s="143">
        <v>40</v>
      </c>
      <c r="E34" s="143">
        <v>40</v>
      </c>
      <c r="F34" s="143">
        <v>40</v>
      </c>
      <c r="G34" s="143">
        <v>40</v>
      </c>
      <c r="H34" s="143">
        <v>40</v>
      </c>
      <c r="I34" s="143">
        <v>40</v>
      </c>
      <c r="J34" s="143">
        <v>40</v>
      </c>
      <c r="K34" s="143">
        <v>40</v>
      </c>
      <c r="L34" s="143">
        <v>40</v>
      </c>
      <c r="M34" s="143">
        <v>40</v>
      </c>
      <c r="N34" s="143">
        <v>40</v>
      </c>
      <c r="O34" s="143">
        <v>40</v>
      </c>
      <c r="P34" s="143">
        <v>40</v>
      </c>
    </row>
    <row r="35" spans="1:16" ht="15" customHeight="1" x14ac:dyDescent="0.2">
      <c r="A35" s="254"/>
      <c r="B35" s="255"/>
      <c r="C35" s="142" t="s">
        <v>65</v>
      </c>
      <c r="D35" s="143">
        <v>200</v>
      </c>
      <c r="E35" s="143">
        <v>200</v>
      </c>
      <c r="F35" s="143">
        <v>200</v>
      </c>
      <c r="G35" s="143">
        <v>200</v>
      </c>
      <c r="H35" s="143">
        <v>200</v>
      </c>
      <c r="I35" s="143">
        <v>200</v>
      </c>
      <c r="J35" s="143">
        <v>200</v>
      </c>
      <c r="K35" s="143">
        <v>200</v>
      </c>
      <c r="L35" s="143">
        <v>200</v>
      </c>
      <c r="M35" s="143">
        <v>200</v>
      </c>
      <c r="N35" s="143">
        <v>200</v>
      </c>
      <c r="O35" s="143">
        <v>200</v>
      </c>
      <c r="P35" s="143">
        <v>200</v>
      </c>
    </row>
    <row r="36" spans="1:16" ht="15" customHeight="1" x14ac:dyDescent="0.2">
      <c r="A36" s="239"/>
      <c r="B36" s="240"/>
      <c r="C36" s="240"/>
      <c r="D36" s="240"/>
      <c r="E36" s="240"/>
      <c r="F36" s="240"/>
      <c r="G36" s="240"/>
      <c r="H36" s="240"/>
      <c r="I36" s="240"/>
      <c r="J36" s="240"/>
      <c r="K36" s="240"/>
      <c r="L36" s="240"/>
      <c r="M36" s="240"/>
      <c r="N36" s="240"/>
      <c r="O36" s="240"/>
      <c r="P36" s="241"/>
    </row>
    <row r="37" spans="1:16" ht="19.5" customHeight="1" x14ac:dyDescent="0.2">
      <c r="A37" s="224" t="s">
        <v>31</v>
      </c>
      <c r="B37" s="225"/>
      <c r="C37" s="226"/>
      <c r="D37" s="174" t="str">
        <f>IF(Pricing!B19="","",Pricing!B19)</f>
        <v>Enervise Inc.</v>
      </c>
      <c r="E37" s="174"/>
      <c r="F37" s="174"/>
      <c r="G37" s="174"/>
    </row>
    <row r="38" spans="1:16" ht="15" x14ac:dyDescent="0.2">
      <c r="A38" s="227" t="s">
        <v>67</v>
      </c>
      <c r="B38" s="228"/>
      <c r="C38" s="229"/>
      <c r="D38" s="36" t="s">
        <v>72</v>
      </c>
      <c r="E38" s="36" t="s">
        <v>73</v>
      </c>
      <c r="F38" s="36" t="s">
        <v>75</v>
      </c>
      <c r="G38" s="36" t="s">
        <v>76</v>
      </c>
      <c r="H38" s="33"/>
    </row>
    <row r="39" spans="1:16" s="35" customFormat="1" ht="33" customHeight="1" x14ac:dyDescent="0.2">
      <c r="A39" s="236" t="s">
        <v>61</v>
      </c>
      <c r="B39" s="237"/>
      <c r="C39" s="238"/>
      <c r="D39" s="243" t="s">
        <v>62</v>
      </c>
      <c r="E39" s="243"/>
      <c r="F39" s="243"/>
      <c r="G39" s="243"/>
      <c r="H39" s="34"/>
    </row>
    <row r="40" spans="1:16" ht="15" customHeight="1" x14ac:dyDescent="0.2">
      <c r="A40" s="230" t="s">
        <v>155</v>
      </c>
      <c r="B40" s="231"/>
      <c r="C40" s="100" t="s">
        <v>63</v>
      </c>
      <c r="D40" s="83"/>
      <c r="E40" s="83"/>
      <c r="F40" s="83"/>
      <c r="G40" s="83"/>
    </row>
    <row r="41" spans="1:16" ht="15" customHeight="1" x14ac:dyDescent="0.2">
      <c r="A41" s="232"/>
      <c r="B41" s="233"/>
      <c r="C41" s="100" t="s">
        <v>64</v>
      </c>
      <c r="D41" s="83"/>
      <c r="E41" s="83"/>
      <c r="F41" s="83"/>
      <c r="G41" s="83"/>
    </row>
    <row r="42" spans="1:16" ht="15" customHeight="1" x14ac:dyDescent="0.2">
      <c r="A42" s="234"/>
      <c r="B42" s="235"/>
      <c r="C42" s="100" t="s">
        <v>65</v>
      </c>
      <c r="D42" s="83"/>
      <c r="E42" s="83"/>
      <c r="F42" s="83"/>
      <c r="G42" s="83"/>
    </row>
    <row r="43" spans="1:16" ht="15" customHeight="1" x14ac:dyDescent="0.2">
      <c r="A43" s="256"/>
      <c r="B43" s="256"/>
      <c r="C43" s="256"/>
      <c r="D43" s="256"/>
      <c r="E43" s="256"/>
      <c r="F43" s="256"/>
      <c r="G43" s="256"/>
    </row>
    <row r="44" spans="1:16" ht="19.5" customHeight="1" x14ac:dyDescent="0.2">
      <c r="A44" s="224" t="s">
        <v>31</v>
      </c>
      <c r="B44" s="225"/>
      <c r="C44" s="226"/>
      <c r="D44" s="174" t="str">
        <f>IF(Pricing!B35="","",Pricing!B35)</f>
        <v>J L Mechanical Services</v>
      </c>
      <c r="E44" s="174"/>
      <c r="F44" s="174"/>
      <c r="G44" s="174"/>
    </row>
    <row r="45" spans="1:16" ht="15" x14ac:dyDescent="0.2">
      <c r="A45" s="227" t="s">
        <v>67</v>
      </c>
      <c r="B45" s="228"/>
      <c r="C45" s="229"/>
      <c r="D45" s="242" t="s">
        <v>69</v>
      </c>
      <c r="E45" s="242"/>
      <c r="F45" s="242"/>
      <c r="G45" s="242"/>
      <c r="H45" s="33"/>
    </row>
    <row r="46" spans="1:16" s="35" customFormat="1" ht="33" customHeight="1" x14ac:dyDescent="0.2">
      <c r="A46" s="236" t="s">
        <v>61</v>
      </c>
      <c r="B46" s="237"/>
      <c r="C46" s="238"/>
      <c r="D46" s="243" t="s">
        <v>62</v>
      </c>
      <c r="E46" s="243"/>
      <c r="F46" s="243"/>
      <c r="G46" s="243"/>
      <c r="H46" s="34"/>
    </row>
    <row r="47" spans="1:16" ht="15" customHeight="1" x14ac:dyDescent="0.2">
      <c r="A47" s="244" t="s">
        <v>153</v>
      </c>
      <c r="B47" s="245"/>
      <c r="C47" s="84" t="s">
        <v>63</v>
      </c>
      <c r="D47" s="257"/>
      <c r="E47" s="257"/>
      <c r="F47" s="257"/>
      <c r="G47" s="257"/>
    </row>
    <row r="48" spans="1:16" ht="15" customHeight="1" x14ac:dyDescent="0.2">
      <c r="A48" s="246"/>
      <c r="B48" s="247"/>
      <c r="C48" s="84" t="s">
        <v>64</v>
      </c>
      <c r="D48" s="83"/>
      <c r="E48" s="263">
        <v>100</v>
      </c>
      <c r="F48" s="263"/>
      <c r="G48" s="83"/>
    </row>
    <row r="49" spans="1:8" ht="15" customHeight="1" x14ac:dyDescent="0.2">
      <c r="A49" s="248"/>
      <c r="B49" s="249"/>
      <c r="C49" s="84" t="s">
        <v>65</v>
      </c>
      <c r="D49" s="83"/>
      <c r="E49" s="258">
        <v>250</v>
      </c>
      <c r="F49" s="259"/>
      <c r="G49" s="83"/>
    </row>
    <row r="50" spans="1:8" ht="15" customHeight="1" x14ac:dyDescent="0.2">
      <c r="A50" s="215" t="s">
        <v>154</v>
      </c>
      <c r="B50" s="216"/>
      <c r="C50" s="85" t="s">
        <v>63</v>
      </c>
      <c r="D50" s="257"/>
      <c r="E50" s="257"/>
      <c r="F50" s="257"/>
      <c r="G50" s="257"/>
    </row>
    <row r="51" spans="1:8" ht="15" customHeight="1" x14ac:dyDescent="0.2">
      <c r="A51" s="217"/>
      <c r="B51" s="218"/>
      <c r="C51" s="85" t="s">
        <v>64</v>
      </c>
      <c r="D51" s="83"/>
      <c r="E51" s="258">
        <v>50</v>
      </c>
      <c r="F51" s="259"/>
      <c r="G51" s="83"/>
    </row>
    <row r="52" spans="1:8" ht="15" customHeight="1" x14ac:dyDescent="0.2">
      <c r="A52" s="219"/>
      <c r="B52" s="220"/>
      <c r="C52" s="85" t="s">
        <v>65</v>
      </c>
      <c r="D52" s="257"/>
      <c r="E52" s="257"/>
      <c r="F52" s="257"/>
      <c r="G52" s="257"/>
    </row>
    <row r="53" spans="1:8" ht="15" customHeight="1" x14ac:dyDescent="0.2">
      <c r="A53" s="215" t="s">
        <v>217</v>
      </c>
      <c r="B53" s="216"/>
      <c r="C53" s="85" t="s">
        <v>63</v>
      </c>
      <c r="D53" s="257"/>
      <c r="E53" s="257"/>
      <c r="F53" s="257"/>
      <c r="G53" s="257"/>
    </row>
    <row r="54" spans="1:8" ht="15" customHeight="1" x14ac:dyDescent="0.2">
      <c r="A54" s="217"/>
      <c r="B54" s="218"/>
      <c r="C54" s="85" t="s">
        <v>64</v>
      </c>
      <c r="D54" s="83"/>
      <c r="E54" s="258">
        <v>25</v>
      </c>
      <c r="F54" s="259"/>
      <c r="G54" s="83"/>
    </row>
    <row r="55" spans="1:8" ht="15" customHeight="1" x14ac:dyDescent="0.2">
      <c r="A55" s="219"/>
      <c r="B55" s="220"/>
      <c r="C55" s="85" t="s">
        <v>65</v>
      </c>
      <c r="D55" s="257"/>
      <c r="E55" s="257"/>
      <c r="F55" s="257"/>
      <c r="G55" s="257"/>
    </row>
    <row r="56" spans="1:8" ht="15" customHeight="1" x14ac:dyDescent="0.2">
      <c r="A56" s="215" t="s">
        <v>218</v>
      </c>
      <c r="B56" s="216"/>
      <c r="C56" s="85" t="s">
        <v>63</v>
      </c>
      <c r="D56" s="257"/>
      <c r="E56" s="257"/>
      <c r="F56" s="257"/>
      <c r="G56" s="257"/>
    </row>
    <row r="57" spans="1:8" ht="15" customHeight="1" x14ac:dyDescent="0.2">
      <c r="A57" s="217"/>
      <c r="B57" s="218"/>
      <c r="C57" s="85" t="s">
        <v>64</v>
      </c>
      <c r="D57" s="83"/>
      <c r="E57" s="258">
        <v>50</v>
      </c>
      <c r="F57" s="259"/>
      <c r="G57" s="83"/>
    </row>
    <row r="58" spans="1:8" ht="15" customHeight="1" x14ac:dyDescent="0.2">
      <c r="A58" s="219"/>
      <c r="B58" s="220"/>
      <c r="C58" s="85" t="s">
        <v>65</v>
      </c>
      <c r="D58" s="257"/>
      <c r="E58" s="257"/>
      <c r="F58" s="257"/>
      <c r="G58" s="257"/>
    </row>
    <row r="59" spans="1:8" ht="15" customHeight="1" x14ac:dyDescent="0.2">
      <c r="A59" s="158"/>
      <c r="B59" s="159"/>
      <c r="C59" s="159"/>
      <c r="D59" s="159"/>
      <c r="E59" s="159"/>
      <c r="F59" s="159"/>
      <c r="G59" s="159"/>
    </row>
    <row r="60" spans="1:8" ht="19.5" customHeight="1" x14ac:dyDescent="0.2">
      <c r="A60" s="224" t="s">
        <v>31</v>
      </c>
      <c r="B60" s="225"/>
      <c r="C60" s="226"/>
      <c r="D60" s="174" t="str">
        <f>IF(Pricing!B51="","",Pricing!B51)</f>
        <v>Slagle Mechanical Contractors</v>
      </c>
      <c r="E60" s="174"/>
      <c r="F60" s="174"/>
      <c r="G60" s="174"/>
    </row>
    <row r="61" spans="1:8" ht="15" x14ac:dyDescent="0.2">
      <c r="A61" s="227" t="s">
        <v>67</v>
      </c>
      <c r="B61" s="228"/>
      <c r="C61" s="229"/>
      <c r="D61" s="227" t="s">
        <v>74</v>
      </c>
      <c r="E61" s="228"/>
      <c r="F61" s="228"/>
      <c r="G61" s="229"/>
      <c r="H61" s="33"/>
    </row>
    <row r="62" spans="1:8" s="35" customFormat="1" ht="33" customHeight="1" x14ac:dyDescent="0.2">
      <c r="A62" s="236" t="s">
        <v>61</v>
      </c>
      <c r="B62" s="237"/>
      <c r="C62" s="238"/>
      <c r="D62" s="243" t="s">
        <v>62</v>
      </c>
      <c r="E62" s="243"/>
      <c r="F62" s="243"/>
      <c r="G62" s="243"/>
      <c r="H62" s="34"/>
    </row>
    <row r="63" spans="1:8" ht="15" customHeight="1" x14ac:dyDescent="0.2">
      <c r="A63" s="230" t="s">
        <v>241</v>
      </c>
      <c r="B63" s="231"/>
      <c r="C63" s="111" t="s">
        <v>63</v>
      </c>
      <c r="D63" s="83"/>
      <c r="E63" s="260"/>
      <c r="F63" s="261"/>
      <c r="G63" s="83"/>
    </row>
    <row r="64" spans="1:8" ht="15" customHeight="1" x14ac:dyDescent="0.2">
      <c r="A64" s="232"/>
      <c r="B64" s="233"/>
      <c r="C64" s="111" t="s">
        <v>64</v>
      </c>
      <c r="D64" s="83"/>
      <c r="E64" s="258">
        <v>150</v>
      </c>
      <c r="F64" s="259"/>
      <c r="G64" s="83"/>
    </row>
    <row r="65" spans="1:8" ht="15" customHeight="1" x14ac:dyDescent="0.2">
      <c r="A65" s="234"/>
      <c r="B65" s="235"/>
      <c r="C65" s="111" t="s">
        <v>65</v>
      </c>
      <c r="D65" s="83"/>
      <c r="E65" s="258">
        <v>450</v>
      </c>
      <c r="F65" s="259"/>
      <c r="G65" s="83"/>
    </row>
    <row r="66" spans="1:8" ht="15" customHeight="1" x14ac:dyDescent="0.2">
      <c r="A66" s="230" t="s">
        <v>242</v>
      </c>
      <c r="B66" s="231"/>
      <c r="C66" s="111" t="s">
        <v>63</v>
      </c>
      <c r="D66" s="83"/>
      <c r="E66" s="260"/>
      <c r="F66" s="261"/>
      <c r="G66" s="83"/>
    </row>
    <row r="67" spans="1:8" ht="15" customHeight="1" x14ac:dyDescent="0.2">
      <c r="A67" s="232"/>
      <c r="B67" s="233"/>
      <c r="C67" s="111" t="s">
        <v>64</v>
      </c>
      <c r="D67" s="83"/>
      <c r="E67" s="258">
        <v>25</v>
      </c>
      <c r="F67" s="259"/>
      <c r="G67" s="83"/>
    </row>
    <row r="68" spans="1:8" ht="15" customHeight="1" x14ac:dyDescent="0.2">
      <c r="A68" s="234"/>
      <c r="B68" s="235"/>
      <c r="C68" s="111" t="s">
        <v>65</v>
      </c>
      <c r="D68" s="83"/>
      <c r="E68" s="260"/>
      <c r="F68" s="261"/>
      <c r="G68" s="83"/>
    </row>
    <row r="69" spans="1:8" ht="15" customHeight="1" x14ac:dyDescent="0.2">
      <c r="A69" s="230" t="s">
        <v>217</v>
      </c>
      <c r="B69" s="231"/>
      <c r="C69" s="111" t="s">
        <v>63</v>
      </c>
      <c r="D69" s="83"/>
      <c r="E69" s="260"/>
      <c r="F69" s="261"/>
      <c r="G69" s="83"/>
    </row>
    <row r="70" spans="1:8" ht="15" customHeight="1" x14ac:dyDescent="0.2">
      <c r="A70" s="232"/>
      <c r="B70" s="233"/>
      <c r="C70" s="111" t="s">
        <v>64</v>
      </c>
      <c r="D70" s="83"/>
      <c r="E70" s="258">
        <v>25</v>
      </c>
      <c r="F70" s="259"/>
      <c r="G70" s="83"/>
    </row>
    <row r="71" spans="1:8" ht="15" customHeight="1" x14ac:dyDescent="0.2">
      <c r="A71" s="234"/>
      <c r="B71" s="235"/>
      <c r="C71" s="111" t="s">
        <v>65</v>
      </c>
      <c r="D71" s="83"/>
      <c r="E71" s="260"/>
      <c r="F71" s="261"/>
      <c r="G71" s="83"/>
    </row>
    <row r="72" spans="1:8" ht="15" customHeight="1" x14ac:dyDescent="0.2">
      <c r="A72" s="230" t="s">
        <v>164</v>
      </c>
      <c r="B72" s="231"/>
      <c r="C72" s="111" t="s">
        <v>63</v>
      </c>
      <c r="D72" s="83"/>
      <c r="E72" s="260"/>
      <c r="F72" s="261"/>
      <c r="G72" s="83"/>
    </row>
    <row r="73" spans="1:8" ht="15" customHeight="1" x14ac:dyDescent="0.2">
      <c r="A73" s="232"/>
      <c r="B73" s="233"/>
      <c r="C73" s="111" t="s">
        <v>64</v>
      </c>
      <c r="D73" s="83"/>
      <c r="E73" s="258">
        <v>25</v>
      </c>
      <c r="F73" s="259"/>
      <c r="G73" s="83"/>
    </row>
    <row r="74" spans="1:8" ht="15" customHeight="1" x14ac:dyDescent="0.2">
      <c r="A74" s="234"/>
      <c r="B74" s="235"/>
      <c r="C74" s="111" t="s">
        <v>65</v>
      </c>
      <c r="D74" s="83"/>
      <c r="E74" s="260"/>
      <c r="F74" s="261"/>
      <c r="G74" s="83"/>
    </row>
    <row r="75" spans="1:8" ht="15" customHeight="1" x14ac:dyDescent="0.2">
      <c r="A75" s="230" t="s">
        <v>163</v>
      </c>
      <c r="B75" s="231"/>
      <c r="C75" s="111" t="s">
        <v>63</v>
      </c>
      <c r="D75" s="83"/>
      <c r="E75" s="260"/>
      <c r="F75" s="261"/>
      <c r="G75" s="83"/>
    </row>
    <row r="76" spans="1:8" ht="15" customHeight="1" x14ac:dyDescent="0.2">
      <c r="A76" s="232"/>
      <c r="B76" s="233"/>
      <c r="C76" s="111" t="s">
        <v>64</v>
      </c>
      <c r="D76" s="83"/>
      <c r="E76" s="258">
        <v>50</v>
      </c>
      <c r="F76" s="259"/>
      <c r="G76" s="83"/>
    </row>
    <row r="77" spans="1:8" ht="15" customHeight="1" x14ac:dyDescent="0.2">
      <c r="A77" s="234"/>
      <c r="B77" s="235"/>
      <c r="C77" s="111" t="s">
        <v>65</v>
      </c>
      <c r="D77" s="83"/>
      <c r="E77" s="260"/>
      <c r="F77" s="261"/>
      <c r="G77" s="83"/>
    </row>
    <row r="78" spans="1:8" ht="15" customHeight="1" x14ac:dyDescent="0.2">
      <c r="A78" s="256"/>
      <c r="B78" s="256"/>
      <c r="C78" s="256"/>
      <c r="D78" s="256"/>
      <c r="E78" s="256"/>
      <c r="F78" s="256"/>
      <c r="G78" s="256"/>
    </row>
    <row r="79" spans="1:8" ht="19.5" customHeight="1" x14ac:dyDescent="0.2">
      <c r="A79" s="224" t="s">
        <v>31</v>
      </c>
      <c r="B79" s="225"/>
      <c r="C79" s="226"/>
      <c r="D79" s="174" t="str">
        <f>IF(Pricing!B67="","",Pricing!B67)</f>
        <v>Smith and OBY Service Co</v>
      </c>
      <c r="E79" s="174"/>
      <c r="F79" s="174"/>
      <c r="G79" s="174"/>
    </row>
    <row r="80" spans="1:8" ht="15" x14ac:dyDescent="0.2">
      <c r="A80" s="227" t="s">
        <v>67</v>
      </c>
      <c r="B80" s="228"/>
      <c r="C80" s="229"/>
      <c r="D80" s="36" t="s">
        <v>70</v>
      </c>
      <c r="E80" s="36" t="s">
        <v>71</v>
      </c>
      <c r="F80" s="242" t="s">
        <v>79</v>
      </c>
      <c r="G80" s="242"/>
      <c r="H80" s="33"/>
    </row>
    <row r="81" spans="1:8" s="35" customFormat="1" ht="33" customHeight="1" x14ac:dyDescent="0.2">
      <c r="A81" s="236" t="s">
        <v>61</v>
      </c>
      <c r="B81" s="237"/>
      <c r="C81" s="238"/>
      <c r="D81" s="243" t="s">
        <v>62</v>
      </c>
      <c r="E81" s="243"/>
      <c r="F81" s="243"/>
      <c r="G81" s="243"/>
      <c r="H81" s="34"/>
    </row>
    <row r="82" spans="1:8" ht="15" customHeight="1" x14ac:dyDescent="0.2">
      <c r="A82" s="230" t="s">
        <v>155</v>
      </c>
      <c r="B82" s="231"/>
      <c r="C82" s="111" t="s">
        <v>63</v>
      </c>
      <c r="D82" s="83"/>
      <c r="E82" s="83"/>
      <c r="F82" s="257"/>
      <c r="G82" s="257"/>
    </row>
    <row r="83" spans="1:8" ht="15" customHeight="1" x14ac:dyDescent="0.2">
      <c r="A83" s="232"/>
      <c r="B83" s="233"/>
      <c r="C83" s="111" t="s">
        <v>64</v>
      </c>
      <c r="D83" s="83"/>
      <c r="E83" s="83"/>
      <c r="F83" s="257"/>
      <c r="G83" s="257"/>
    </row>
    <row r="84" spans="1:8" ht="15" customHeight="1" x14ac:dyDescent="0.2">
      <c r="A84" s="234"/>
      <c r="B84" s="235"/>
      <c r="C84" s="111" t="s">
        <v>65</v>
      </c>
      <c r="D84" s="83"/>
      <c r="E84" s="83"/>
      <c r="F84" s="257"/>
      <c r="G84" s="257"/>
    </row>
    <row r="85" spans="1:8" ht="15" customHeight="1" x14ac:dyDescent="0.2">
      <c r="A85" s="158"/>
      <c r="B85" s="159"/>
      <c r="C85" s="159"/>
      <c r="D85" s="159"/>
      <c r="E85" s="159"/>
      <c r="F85" s="159"/>
      <c r="G85" s="159"/>
    </row>
    <row r="86" spans="1:8" ht="19.5" customHeight="1" x14ac:dyDescent="0.2">
      <c r="A86" s="224" t="s">
        <v>31</v>
      </c>
      <c r="B86" s="225"/>
      <c r="C86" s="226"/>
      <c r="D86" s="262" t="str">
        <f>IF(Pricing!B83="","",Pricing!B83)</f>
        <v>Steers Heating &amp; Cooling</v>
      </c>
      <c r="E86" s="262"/>
      <c r="F86" s="262"/>
      <c r="G86" s="262"/>
    </row>
    <row r="87" spans="1:8" ht="15" x14ac:dyDescent="0.2">
      <c r="A87" s="227" t="s">
        <v>67</v>
      </c>
      <c r="B87" s="228"/>
      <c r="C87" s="229"/>
      <c r="D87" s="242" t="s">
        <v>77</v>
      </c>
      <c r="E87" s="242"/>
      <c r="F87" s="242"/>
      <c r="G87" s="242"/>
      <c r="H87" s="33"/>
    </row>
    <row r="88" spans="1:8" s="35" customFormat="1" ht="33" customHeight="1" x14ac:dyDescent="0.2">
      <c r="A88" s="236" t="s">
        <v>61</v>
      </c>
      <c r="B88" s="237"/>
      <c r="C88" s="238"/>
      <c r="D88" s="243" t="s">
        <v>62</v>
      </c>
      <c r="E88" s="243"/>
      <c r="F88" s="243"/>
      <c r="G88" s="243"/>
      <c r="H88" s="34"/>
    </row>
    <row r="89" spans="1:8" ht="15" customHeight="1" x14ac:dyDescent="0.2">
      <c r="A89" s="230" t="s">
        <v>411</v>
      </c>
      <c r="B89" s="231"/>
      <c r="C89" s="111" t="s">
        <v>63</v>
      </c>
      <c r="D89" s="83"/>
      <c r="E89" s="258">
        <v>75</v>
      </c>
      <c r="F89" s="259"/>
      <c r="G89" s="83"/>
    </row>
    <row r="90" spans="1:8" ht="15" customHeight="1" x14ac:dyDescent="0.2">
      <c r="A90" s="232"/>
      <c r="B90" s="233"/>
      <c r="C90" s="111" t="s">
        <v>64</v>
      </c>
      <c r="D90" s="83"/>
      <c r="E90" s="258">
        <v>200</v>
      </c>
      <c r="F90" s="259"/>
      <c r="G90" s="83"/>
    </row>
    <row r="91" spans="1:8" ht="15" customHeight="1" x14ac:dyDescent="0.2">
      <c r="A91" s="234"/>
      <c r="B91" s="235"/>
      <c r="C91" s="111" t="s">
        <v>65</v>
      </c>
      <c r="D91" s="83"/>
      <c r="E91" s="258">
        <v>600</v>
      </c>
      <c r="F91" s="259"/>
      <c r="G91" s="83"/>
    </row>
    <row r="92" spans="1:8" ht="15" customHeight="1" x14ac:dyDescent="0.2">
      <c r="A92" s="256"/>
      <c r="B92" s="256"/>
      <c r="C92" s="256"/>
      <c r="D92" s="256"/>
      <c r="E92" s="256"/>
      <c r="F92" s="256"/>
      <c r="G92" s="256"/>
    </row>
  </sheetData>
  <sheetProtection selectLockedCells="1"/>
  <mergeCells count="95">
    <mergeCell ref="E66:F66"/>
    <mergeCell ref="E65:F65"/>
    <mergeCell ref="D56:G56"/>
    <mergeCell ref="D58:G58"/>
    <mergeCell ref="E48:F48"/>
    <mergeCell ref="E57:F57"/>
    <mergeCell ref="E54:F54"/>
    <mergeCell ref="E51:F51"/>
    <mergeCell ref="E49:F49"/>
    <mergeCell ref="D50:G50"/>
    <mergeCell ref="D52:G52"/>
    <mergeCell ref="D53:G53"/>
    <mergeCell ref="D55:G55"/>
    <mergeCell ref="E64:F64"/>
    <mergeCell ref="E63:F63"/>
    <mergeCell ref="D79:G79"/>
    <mergeCell ref="D87:G87"/>
    <mergeCell ref="D86:G86"/>
    <mergeCell ref="F80:G80"/>
    <mergeCell ref="F84:G84"/>
    <mergeCell ref="F83:G83"/>
    <mergeCell ref="F82:G82"/>
    <mergeCell ref="D37:G37"/>
    <mergeCell ref="A37:C37"/>
    <mergeCell ref="A38:C38"/>
    <mergeCell ref="A39:C39"/>
    <mergeCell ref="E72:F72"/>
    <mergeCell ref="D60:G60"/>
    <mergeCell ref="D62:G62"/>
    <mergeCell ref="D61:G61"/>
    <mergeCell ref="A60:C60"/>
    <mergeCell ref="A61:C61"/>
    <mergeCell ref="A62:C62"/>
    <mergeCell ref="E71:F71"/>
    <mergeCell ref="E70:F70"/>
    <mergeCell ref="E69:F69"/>
    <mergeCell ref="E68:F68"/>
    <mergeCell ref="E67:F67"/>
    <mergeCell ref="A81:C81"/>
    <mergeCell ref="A82:B84"/>
    <mergeCell ref="A79:C79"/>
    <mergeCell ref="A80:C80"/>
    <mergeCell ref="A63:B65"/>
    <mergeCell ref="A66:B68"/>
    <mergeCell ref="A69:B71"/>
    <mergeCell ref="A72:B74"/>
    <mergeCell ref="A75:B77"/>
    <mergeCell ref="A78:G78"/>
    <mergeCell ref="E77:F77"/>
    <mergeCell ref="E76:F76"/>
    <mergeCell ref="E75:F75"/>
    <mergeCell ref="E74:F74"/>
    <mergeCell ref="E73:F73"/>
    <mergeCell ref="D81:G81"/>
    <mergeCell ref="A92:G92"/>
    <mergeCell ref="A87:C87"/>
    <mergeCell ref="A88:C88"/>
    <mergeCell ref="A89:B91"/>
    <mergeCell ref="A86:C86"/>
    <mergeCell ref="D88:G88"/>
    <mergeCell ref="E91:F91"/>
    <mergeCell ref="E90:F90"/>
    <mergeCell ref="E89:F89"/>
    <mergeCell ref="A47:B49"/>
    <mergeCell ref="A50:B52"/>
    <mergeCell ref="A53:B55"/>
    <mergeCell ref="A21:B23"/>
    <mergeCell ref="A6:B8"/>
    <mergeCell ref="A9:B11"/>
    <mergeCell ref="A12:B14"/>
    <mergeCell ref="A15:B17"/>
    <mergeCell ref="A18:B20"/>
    <mergeCell ref="A43:G43"/>
    <mergeCell ref="D47:G47"/>
    <mergeCell ref="A24:B26"/>
    <mergeCell ref="A27:B29"/>
    <mergeCell ref="A30:B32"/>
    <mergeCell ref="A33:B35"/>
    <mergeCell ref="D39:G39"/>
    <mergeCell ref="A56:B58"/>
    <mergeCell ref="D5:P5"/>
    <mergeCell ref="A1:P1"/>
    <mergeCell ref="A2:P2"/>
    <mergeCell ref="A3:C3"/>
    <mergeCell ref="D3:P3"/>
    <mergeCell ref="A4:C4"/>
    <mergeCell ref="A40:B42"/>
    <mergeCell ref="A5:C5"/>
    <mergeCell ref="A36:P36"/>
    <mergeCell ref="A44:C44"/>
    <mergeCell ref="A45:C45"/>
    <mergeCell ref="A46:C46"/>
    <mergeCell ref="D45:G45"/>
    <mergeCell ref="D44:G44"/>
    <mergeCell ref="D46:G46"/>
  </mergeCells>
  <pageMargins left="0.2" right="0.2" top="0.25" bottom="0.25" header="0.3" footer="0.3"/>
  <pageSetup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6"/>
  <sheetViews>
    <sheetView showGridLines="0" zoomScaleNormal="100" workbookViewId="0">
      <selection activeCell="C22" sqref="C22"/>
    </sheetView>
  </sheetViews>
  <sheetFormatPr defaultRowHeight="12.75" x14ac:dyDescent="0.2"/>
  <cols>
    <col min="1" max="1" width="13.7109375" style="8" customWidth="1"/>
    <col min="2" max="3" width="30.7109375" style="8" customWidth="1"/>
    <col min="4" max="4" width="20.7109375" style="8" customWidth="1"/>
    <col min="5" max="5" width="6.7109375" style="8" customWidth="1"/>
    <col min="6" max="6" width="11.7109375" style="8" customWidth="1"/>
    <col min="7" max="7" width="50.7109375" style="8" customWidth="1"/>
    <col min="8" max="16384" width="9.140625" style="8"/>
  </cols>
  <sheetData>
    <row r="1" spans="1:7" ht="20.100000000000001" customHeight="1" x14ac:dyDescent="0.2">
      <c r="A1" s="266" t="s">
        <v>28</v>
      </c>
      <c r="B1" s="267"/>
      <c r="C1" s="267"/>
      <c r="D1" s="267"/>
      <c r="E1" s="267"/>
      <c r="F1" s="267"/>
      <c r="G1" s="268"/>
    </row>
    <row r="2" spans="1:7" s="12" customFormat="1" x14ac:dyDescent="0.2">
      <c r="A2" s="9" t="s">
        <v>6</v>
      </c>
      <c r="B2" s="10" t="s">
        <v>0</v>
      </c>
      <c r="C2" s="11" t="s">
        <v>1</v>
      </c>
      <c r="D2" s="11" t="s">
        <v>2</v>
      </c>
      <c r="E2" s="11" t="s">
        <v>3</v>
      </c>
      <c r="F2" s="11" t="s">
        <v>7</v>
      </c>
      <c r="G2" s="22"/>
    </row>
    <row r="3" spans="1:7" s="17" customFormat="1" ht="20.100000000000001" customHeight="1" x14ac:dyDescent="0.2">
      <c r="A3" s="13" t="s">
        <v>10</v>
      </c>
      <c r="B3" s="14" t="s">
        <v>9</v>
      </c>
      <c r="C3" s="14" t="s">
        <v>4</v>
      </c>
      <c r="D3" s="15" t="s">
        <v>5</v>
      </c>
      <c r="E3" s="16">
        <v>45895</v>
      </c>
      <c r="F3" s="16" t="s">
        <v>8</v>
      </c>
      <c r="G3" s="23"/>
    </row>
    <row r="4" spans="1:7" ht="20.100000000000001" customHeight="1" x14ac:dyDescent="0.2">
      <c r="A4" s="13" t="s">
        <v>11</v>
      </c>
      <c r="B4" s="18" t="s">
        <v>12</v>
      </c>
      <c r="C4" s="18" t="s">
        <v>15</v>
      </c>
      <c r="D4" s="18" t="s">
        <v>13</v>
      </c>
      <c r="E4" s="269" t="s">
        <v>14</v>
      </c>
      <c r="F4" s="270"/>
      <c r="G4" s="26" t="s">
        <v>29</v>
      </c>
    </row>
    <row r="5" spans="1:7" ht="20.100000000000001" customHeight="1" x14ac:dyDescent="0.2">
      <c r="A5" s="13" t="s">
        <v>18</v>
      </c>
      <c r="B5" s="14" t="s">
        <v>21</v>
      </c>
      <c r="C5" s="14"/>
      <c r="D5" s="15"/>
      <c r="E5" s="271"/>
      <c r="F5" s="272"/>
      <c r="G5" s="24"/>
    </row>
    <row r="6" spans="1:7" ht="20.100000000000001" customHeight="1" x14ac:dyDescent="0.2">
      <c r="A6" s="13"/>
      <c r="B6" s="14" t="s">
        <v>19</v>
      </c>
      <c r="C6" s="14" t="s">
        <v>23</v>
      </c>
      <c r="D6" s="15"/>
      <c r="E6" s="271"/>
      <c r="F6" s="272"/>
      <c r="G6" s="24"/>
    </row>
    <row r="7" spans="1:7" ht="20.100000000000001" customHeight="1" x14ac:dyDescent="0.2">
      <c r="A7" s="13"/>
      <c r="B7" s="14" t="s">
        <v>20</v>
      </c>
      <c r="C7" s="14" t="s">
        <v>23</v>
      </c>
      <c r="D7" s="15"/>
      <c r="E7" s="271"/>
      <c r="F7" s="272"/>
      <c r="G7" s="24"/>
    </row>
    <row r="8" spans="1:7" ht="20.100000000000001" customHeight="1" x14ac:dyDescent="0.2">
      <c r="A8" s="13"/>
      <c r="B8" s="14" t="s">
        <v>22</v>
      </c>
      <c r="C8" s="14" t="s">
        <v>17</v>
      </c>
      <c r="D8" s="15"/>
      <c r="E8" s="271"/>
      <c r="F8" s="272"/>
      <c r="G8" s="24"/>
    </row>
    <row r="9" spans="1:7" ht="20.100000000000001" customHeight="1" x14ac:dyDescent="0.2">
      <c r="A9" s="13"/>
      <c r="B9" s="14" t="s">
        <v>16</v>
      </c>
      <c r="C9" s="14" t="s">
        <v>17</v>
      </c>
      <c r="D9" s="15"/>
      <c r="E9" s="271"/>
      <c r="F9" s="272"/>
      <c r="G9" s="24"/>
    </row>
    <row r="10" spans="1:7" ht="20.100000000000001" customHeight="1" x14ac:dyDescent="0.2">
      <c r="A10" s="13"/>
      <c r="B10" s="14" t="s">
        <v>22</v>
      </c>
      <c r="C10" s="14" t="s">
        <v>17</v>
      </c>
      <c r="D10" s="15"/>
      <c r="E10" s="271"/>
      <c r="F10" s="272"/>
      <c r="G10" s="24"/>
    </row>
    <row r="11" spans="1:7" ht="20.100000000000001" customHeight="1" x14ac:dyDescent="0.2">
      <c r="A11" s="13"/>
      <c r="B11" s="14" t="s">
        <v>16</v>
      </c>
      <c r="C11" s="14" t="s">
        <v>17</v>
      </c>
      <c r="D11" s="15"/>
      <c r="E11" s="271"/>
      <c r="F11" s="272"/>
      <c r="G11" s="24"/>
    </row>
    <row r="12" spans="1:7" ht="20.100000000000001" customHeight="1" x14ac:dyDescent="0.2">
      <c r="A12" s="19"/>
      <c r="B12" s="20"/>
      <c r="C12" s="20"/>
      <c r="D12" s="21"/>
      <c r="E12" s="264"/>
      <c r="F12" s="265"/>
      <c r="G12" s="24"/>
    </row>
    <row r="13" spans="1:7" ht="20.100000000000001" customHeight="1" x14ac:dyDescent="0.2">
      <c r="A13" s="13"/>
      <c r="B13" s="14"/>
      <c r="C13" s="14"/>
      <c r="D13" s="15"/>
      <c r="E13" s="271"/>
      <c r="F13" s="272"/>
      <c r="G13" s="24"/>
    </row>
    <row r="14" spans="1:7" ht="20.100000000000001" customHeight="1" x14ac:dyDescent="0.2">
      <c r="A14" s="13"/>
      <c r="B14" s="14"/>
      <c r="C14" s="14"/>
      <c r="D14" s="15"/>
      <c r="E14" s="271"/>
      <c r="F14" s="272"/>
      <c r="G14" s="24"/>
    </row>
    <row r="15" spans="1:7" ht="20.100000000000001" customHeight="1" x14ac:dyDescent="0.2">
      <c r="A15" s="13"/>
      <c r="B15" s="14"/>
      <c r="C15" s="14"/>
      <c r="D15" s="15"/>
      <c r="E15" s="271"/>
      <c r="F15" s="272"/>
      <c r="G15" s="24"/>
    </row>
    <row r="16" spans="1:7" ht="20.100000000000001" customHeight="1" x14ac:dyDescent="0.2">
      <c r="A16" s="13"/>
      <c r="B16" s="14"/>
      <c r="C16" s="14"/>
      <c r="D16" s="15"/>
      <c r="E16" s="271"/>
      <c r="F16" s="272"/>
      <c r="G16" s="24"/>
    </row>
    <row r="17" spans="1:7" ht="20.100000000000001" customHeight="1" x14ac:dyDescent="0.2">
      <c r="A17" s="13"/>
      <c r="B17" s="14"/>
      <c r="C17" s="14"/>
      <c r="D17" s="15"/>
      <c r="E17" s="271"/>
      <c r="F17" s="272"/>
      <c r="G17" s="24"/>
    </row>
    <row r="18" spans="1:7" ht="20.100000000000001" customHeight="1" x14ac:dyDescent="0.2">
      <c r="A18" s="19"/>
      <c r="B18" s="20"/>
      <c r="C18" s="20"/>
      <c r="D18" s="21"/>
      <c r="E18" s="264"/>
      <c r="F18" s="265"/>
      <c r="G18" s="25"/>
    </row>
    <row r="19" spans="1:7" ht="20.100000000000001" customHeight="1" x14ac:dyDescent="0.2">
      <c r="A19" s="273"/>
      <c r="B19" s="274"/>
      <c r="C19" s="274"/>
      <c r="D19" s="274"/>
      <c r="E19" s="274"/>
      <c r="F19" s="274"/>
      <c r="G19" s="275"/>
    </row>
    <row r="20" spans="1:7" ht="32.1" customHeight="1" x14ac:dyDescent="0.2"/>
    <row r="21" spans="1:7" ht="15.95" customHeight="1" x14ac:dyDescent="0.2"/>
    <row r="22" spans="1:7" ht="20.100000000000001" customHeight="1" x14ac:dyDescent="0.2"/>
    <row r="23" spans="1:7" ht="20.100000000000001" customHeight="1" x14ac:dyDescent="0.2"/>
    <row r="24" spans="1:7" ht="20.100000000000001" customHeight="1" x14ac:dyDescent="0.2"/>
    <row r="25" spans="1:7" ht="20.100000000000001" customHeight="1" x14ac:dyDescent="0.2"/>
    <row r="26" spans="1:7" ht="20.100000000000001" customHeight="1" x14ac:dyDescent="0.2"/>
  </sheetData>
  <sheetProtection selectLockedCells="1"/>
  <mergeCells count="17">
    <mergeCell ref="A19:G19"/>
    <mergeCell ref="E7:F7"/>
    <mergeCell ref="E8:F8"/>
    <mergeCell ref="E9:F9"/>
    <mergeCell ref="E10:F10"/>
    <mergeCell ref="E11:F11"/>
    <mergeCell ref="E12:F12"/>
    <mergeCell ref="E13:F13"/>
    <mergeCell ref="E14:F14"/>
    <mergeCell ref="E15:F15"/>
    <mergeCell ref="E16:F16"/>
    <mergeCell ref="E17:F17"/>
    <mergeCell ref="E18:F18"/>
    <mergeCell ref="A1:G1"/>
    <mergeCell ref="E4:F4"/>
    <mergeCell ref="E5:F5"/>
    <mergeCell ref="E6:F6"/>
  </mergeCells>
  <pageMargins left="0.25" right="0.25" top="0.5" bottom="0.5" header="0.5" footer="0.5"/>
  <pageSetup scale="82"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4"/>
  <sheetViews>
    <sheetView workbookViewId="0">
      <selection activeCell="G29" sqref="G29"/>
    </sheetView>
  </sheetViews>
  <sheetFormatPr defaultRowHeight="15" x14ac:dyDescent="0.25"/>
  <cols>
    <col min="1" max="1" width="30.7109375" style="44" customWidth="1"/>
    <col min="2" max="2" width="10.7109375" style="44" customWidth="1"/>
    <col min="3" max="5" width="12.7109375" style="44" customWidth="1"/>
    <col min="6" max="6" width="16.7109375" style="56" customWidth="1"/>
    <col min="7" max="16384" width="9.140625" style="44"/>
  </cols>
  <sheetData>
    <row r="1" spans="1:6" x14ac:dyDescent="0.25">
      <c r="A1" s="41" t="s">
        <v>85</v>
      </c>
      <c r="B1" s="42"/>
      <c r="C1" s="42"/>
      <c r="D1" s="42"/>
      <c r="E1" s="42"/>
      <c r="F1" s="43"/>
    </row>
    <row r="2" spans="1:6" x14ac:dyDescent="0.25">
      <c r="A2" s="45"/>
      <c r="B2" s="46"/>
      <c r="C2" s="46"/>
      <c r="D2" s="46" t="s">
        <v>86</v>
      </c>
      <c r="E2" s="46" t="s">
        <v>87</v>
      </c>
      <c r="F2" s="47" t="s">
        <v>88</v>
      </c>
    </row>
    <row r="3" spans="1:6" x14ac:dyDescent="0.25">
      <c r="A3" s="279"/>
      <c r="B3" s="280"/>
      <c r="C3" s="280"/>
      <c r="D3" s="48"/>
      <c r="E3" s="49"/>
      <c r="F3" s="50" t="str">
        <f>IF(AND(D3="", E3=""),"",D3*E3)</f>
        <v/>
      </c>
    </row>
    <row r="4" spans="1:6" x14ac:dyDescent="0.25">
      <c r="A4" s="279"/>
      <c r="B4" s="280"/>
      <c r="C4" s="280"/>
      <c r="D4" s="48"/>
      <c r="E4" s="49"/>
      <c r="F4" s="50" t="str">
        <f t="shared" ref="F4:F10" si="0">IF(AND(D4="", E4=""),"",D4*E4)</f>
        <v/>
      </c>
    </row>
    <row r="5" spans="1:6" x14ac:dyDescent="0.25">
      <c r="A5" s="279"/>
      <c r="B5" s="280"/>
      <c r="C5" s="280"/>
      <c r="D5" s="48"/>
      <c r="E5" s="49"/>
      <c r="F5" s="50" t="str">
        <f t="shared" si="0"/>
        <v/>
      </c>
    </row>
    <row r="6" spans="1:6" x14ac:dyDescent="0.25">
      <c r="A6" s="279"/>
      <c r="B6" s="280"/>
      <c r="C6" s="280"/>
      <c r="D6" s="48"/>
      <c r="E6" s="49"/>
      <c r="F6" s="50" t="str">
        <f t="shared" si="0"/>
        <v/>
      </c>
    </row>
    <row r="7" spans="1:6" x14ac:dyDescent="0.25">
      <c r="A7" s="279"/>
      <c r="B7" s="280"/>
      <c r="C7" s="280"/>
      <c r="D7" s="48"/>
      <c r="E7" s="49"/>
      <c r="F7" s="50" t="str">
        <f t="shared" si="0"/>
        <v/>
      </c>
    </row>
    <row r="8" spans="1:6" x14ac:dyDescent="0.25">
      <c r="A8" s="279"/>
      <c r="B8" s="280"/>
      <c r="C8" s="280"/>
      <c r="D8" s="48"/>
      <c r="E8" s="49"/>
      <c r="F8" s="50" t="str">
        <f t="shared" si="0"/>
        <v/>
      </c>
    </row>
    <row r="9" spans="1:6" x14ac:dyDescent="0.25">
      <c r="A9" s="279"/>
      <c r="B9" s="280"/>
      <c r="C9" s="280"/>
      <c r="D9" s="48"/>
      <c r="E9" s="49"/>
      <c r="F9" s="50" t="str">
        <f t="shared" si="0"/>
        <v/>
      </c>
    </row>
    <row r="10" spans="1:6" x14ac:dyDescent="0.25">
      <c r="A10" s="279"/>
      <c r="B10" s="280"/>
      <c r="C10" s="280"/>
      <c r="D10" s="48"/>
      <c r="E10" s="49"/>
      <c r="F10" s="50" t="str">
        <f t="shared" si="0"/>
        <v/>
      </c>
    </row>
    <row r="11" spans="1:6" x14ac:dyDescent="0.25">
      <c r="A11" s="51" t="s">
        <v>89</v>
      </c>
      <c r="B11" s="52"/>
      <c r="C11" s="52"/>
      <c r="D11" s="52">
        <f>SUM(D3:D10)</f>
        <v>0</v>
      </c>
      <c r="E11" s="52"/>
      <c r="F11" s="53">
        <f>SUM(F3:F10)</f>
        <v>0</v>
      </c>
    </row>
    <row r="13" spans="1:6" x14ac:dyDescent="0.25">
      <c r="A13" s="41" t="s">
        <v>90</v>
      </c>
      <c r="B13" s="42"/>
      <c r="C13" s="42"/>
      <c r="D13" s="42"/>
      <c r="E13" s="42"/>
      <c r="F13" s="43"/>
    </row>
    <row r="14" spans="1:6" x14ac:dyDescent="0.25">
      <c r="A14" s="45"/>
      <c r="B14" s="46"/>
      <c r="C14" s="46"/>
      <c r="D14" s="46"/>
      <c r="E14" s="46" t="s">
        <v>91</v>
      </c>
      <c r="F14" s="47" t="s">
        <v>88</v>
      </c>
    </row>
    <row r="15" spans="1:6" x14ac:dyDescent="0.25">
      <c r="A15" s="279"/>
      <c r="B15" s="280"/>
      <c r="C15" s="280"/>
      <c r="D15" s="280"/>
      <c r="E15" s="48"/>
      <c r="F15" s="54" t="str">
        <f>IF(E15="","",E15)</f>
        <v/>
      </c>
    </row>
    <row r="16" spans="1:6" x14ac:dyDescent="0.25">
      <c r="A16" s="279"/>
      <c r="B16" s="280"/>
      <c r="C16" s="280"/>
      <c r="D16" s="280"/>
      <c r="E16" s="48"/>
      <c r="F16" s="54" t="str">
        <f t="shared" ref="F16:F18" si="1">IF(E16="","",E16)</f>
        <v/>
      </c>
    </row>
    <row r="17" spans="1:6" x14ac:dyDescent="0.25">
      <c r="A17" s="279"/>
      <c r="B17" s="280"/>
      <c r="C17" s="280"/>
      <c r="D17" s="280"/>
      <c r="E17" s="48"/>
      <c r="F17" s="54" t="str">
        <f t="shared" si="1"/>
        <v/>
      </c>
    </row>
    <row r="18" spans="1:6" x14ac:dyDescent="0.25">
      <c r="A18" s="279"/>
      <c r="B18" s="280"/>
      <c r="C18" s="280"/>
      <c r="D18" s="280"/>
      <c r="E18" s="48"/>
      <c r="F18" s="54" t="str">
        <f t="shared" si="1"/>
        <v/>
      </c>
    </row>
    <row r="19" spans="1:6" x14ac:dyDescent="0.25">
      <c r="A19" s="51" t="s">
        <v>92</v>
      </c>
      <c r="B19" s="52"/>
      <c r="C19" s="52"/>
      <c r="D19" s="52"/>
      <c r="E19" s="52"/>
      <c r="F19" s="53">
        <f>SUM(F15:F18)</f>
        <v>0</v>
      </c>
    </row>
    <row r="20" spans="1:6" x14ac:dyDescent="0.25">
      <c r="B20" s="55"/>
      <c r="C20" s="55"/>
      <c r="D20" s="55"/>
      <c r="E20" s="55"/>
    </row>
    <row r="21" spans="1:6" x14ac:dyDescent="0.25">
      <c r="A21" s="41" t="s">
        <v>93</v>
      </c>
      <c r="B21" s="42"/>
      <c r="C21" s="42"/>
      <c r="D21" s="42"/>
      <c r="E21" s="42"/>
      <c r="F21" s="43"/>
    </row>
    <row r="22" spans="1:6" x14ac:dyDescent="0.25">
      <c r="A22" s="45"/>
      <c r="B22" s="46"/>
      <c r="C22" s="46"/>
      <c r="D22" s="46" t="s">
        <v>94</v>
      </c>
      <c r="E22" s="46" t="s">
        <v>87</v>
      </c>
      <c r="F22" s="47" t="s">
        <v>88</v>
      </c>
    </row>
    <row r="23" spans="1:6" x14ac:dyDescent="0.25">
      <c r="A23" s="279"/>
      <c r="B23" s="280"/>
      <c r="C23" s="280"/>
      <c r="D23" s="48"/>
      <c r="E23" s="48"/>
      <c r="F23" s="54" t="str">
        <f>IF(E23="","",D23*E23)</f>
        <v/>
      </c>
    </row>
    <row r="24" spans="1:6" x14ac:dyDescent="0.25">
      <c r="A24" s="279"/>
      <c r="B24" s="280"/>
      <c r="C24" s="280"/>
      <c r="D24" s="48"/>
      <c r="E24" s="48"/>
      <c r="F24" s="54"/>
    </row>
    <row r="25" spans="1:6" x14ac:dyDescent="0.25">
      <c r="A25" s="279"/>
      <c r="B25" s="280"/>
      <c r="C25" s="280"/>
      <c r="D25" s="48"/>
      <c r="E25" s="48"/>
      <c r="F25" s="54"/>
    </row>
    <row r="26" spans="1:6" x14ac:dyDescent="0.25">
      <c r="A26" s="279"/>
      <c r="B26" s="280"/>
      <c r="C26" s="280"/>
      <c r="D26" s="48"/>
      <c r="E26" s="48"/>
      <c r="F26" s="54"/>
    </row>
    <row r="27" spans="1:6" x14ac:dyDescent="0.25">
      <c r="A27" s="51" t="s">
        <v>95</v>
      </c>
      <c r="B27" s="52"/>
      <c r="C27" s="52"/>
      <c r="D27" s="52"/>
      <c r="E27" s="52"/>
      <c r="F27" s="53">
        <f>SUM(F23:F26)</f>
        <v>0</v>
      </c>
    </row>
    <row r="28" spans="1:6" x14ac:dyDescent="0.25">
      <c r="B28" s="55"/>
      <c r="C28" s="55"/>
      <c r="D28" s="55"/>
      <c r="E28" s="55"/>
    </row>
    <row r="29" spans="1:6" x14ac:dyDescent="0.25">
      <c r="A29" s="41" t="s">
        <v>96</v>
      </c>
      <c r="B29" s="57" t="s">
        <v>97</v>
      </c>
      <c r="C29" s="58">
        <v>0.15</v>
      </c>
      <c r="D29" s="59"/>
      <c r="E29" s="59"/>
      <c r="F29" s="43"/>
    </row>
    <row r="30" spans="1:6" x14ac:dyDescent="0.25">
      <c r="A30" s="45"/>
      <c r="B30" s="46" t="s">
        <v>94</v>
      </c>
      <c r="C30" s="46" t="s">
        <v>98</v>
      </c>
      <c r="D30" s="46" t="s">
        <v>99</v>
      </c>
      <c r="E30" s="46" t="s">
        <v>100</v>
      </c>
      <c r="F30" s="47" t="s">
        <v>88</v>
      </c>
    </row>
    <row r="31" spans="1:6" x14ac:dyDescent="0.25">
      <c r="A31" s="45"/>
      <c r="B31" s="48"/>
      <c r="C31" s="49"/>
      <c r="D31" s="49">
        <f>IF(AND(B31="",C31=""),0,B31*C31)</f>
        <v>0</v>
      </c>
      <c r="E31" s="49">
        <f>IF(D31=0,0,D31*$C$29)</f>
        <v>0</v>
      </c>
      <c r="F31" s="60">
        <f>IF(E31&gt;0,D31+E31,0)</f>
        <v>0</v>
      </c>
    </row>
    <row r="32" spans="1:6" x14ac:dyDescent="0.25">
      <c r="A32" s="45"/>
      <c r="B32" s="48"/>
      <c r="C32" s="49"/>
      <c r="D32" s="49">
        <f t="shared" ref="D32:D46" si="2">IF(AND(B32="",C32=""),0,B32*C32)</f>
        <v>0</v>
      </c>
      <c r="E32" s="49">
        <f t="shared" ref="E32:E46" si="3">IF(D32=0,0,D32*$C$29)</f>
        <v>0</v>
      </c>
      <c r="F32" s="60">
        <f t="shared" ref="F32:F46" si="4">IF(E32&gt;0,D32+E32,0)</f>
        <v>0</v>
      </c>
    </row>
    <row r="33" spans="1:6" x14ac:dyDescent="0.25">
      <c r="A33" s="45"/>
      <c r="B33" s="48"/>
      <c r="C33" s="49"/>
      <c r="D33" s="49">
        <f t="shared" si="2"/>
        <v>0</v>
      </c>
      <c r="E33" s="49">
        <f t="shared" si="3"/>
        <v>0</v>
      </c>
      <c r="F33" s="60">
        <f t="shared" si="4"/>
        <v>0</v>
      </c>
    </row>
    <row r="34" spans="1:6" x14ac:dyDescent="0.25">
      <c r="A34" s="45"/>
      <c r="B34" s="48"/>
      <c r="C34" s="49"/>
      <c r="D34" s="49">
        <f t="shared" si="2"/>
        <v>0</v>
      </c>
      <c r="E34" s="49">
        <f t="shared" si="3"/>
        <v>0</v>
      </c>
      <c r="F34" s="60">
        <f t="shared" si="4"/>
        <v>0</v>
      </c>
    </row>
    <row r="35" spans="1:6" x14ac:dyDescent="0.25">
      <c r="A35" s="45"/>
      <c r="B35" s="48"/>
      <c r="C35" s="49"/>
      <c r="D35" s="49">
        <f t="shared" si="2"/>
        <v>0</v>
      </c>
      <c r="E35" s="49">
        <f t="shared" si="3"/>
        <v>0</v>
      </c>
      <c r="F35" s="60">
        <f t="shared" si="4"/>
        <v>0</v>
      </c>
    </row>
    <row r="36" spans="1:6" x14ac:dyDescent="0.25">
      <c r="A36" s="45"/>
      <c r="B36" s="48"/>
      <c r="C36" s="49"/>
      <c r="D36" s="49">
        <f t="shared" si="2"/>
        <v>0</v>
      </c>
      <c r="E36" s="49">
        <f t="shared" si="3"/>
        <v>0</v>
      </c>
      <c r="F36" s="60">
        <f t="shared" si="4"/>
        <v>0</v>
      </c>
    </row>
    <row r="37" spans="1:6" x14ac:dyDescent="0.25">
      <c r="A37" s="45"/>
      <c r="B37" s="48"/>
      <c r="C37" s="49"/>
      <c r="D37" s="49">
        <f t="shared" si="2"/>
        <v>0</v>
      </c>
      <c r="E37" s="49">
        <f t="shared" si="3"/>
        <v>0</v>
      </c>
      <c r="F37" s="60">
        <f t="shared" si="4"/>
        <v>0</v>
      </c>
    </row>
    <row r="38" spans="1:6" x14ac:dyDescent="0.25">
      <c r="A38" s="45"/>
      <c r="B38" s="48"/>
      <c r="C38" s="49"/>
      <c r="D38" s="49">
        <f t="shared" si="2"/>
        <v>0</v>
      </c>
      <c r="E38" s="49">
        <f t="shared" si="3"/>
        <v>0</v>
      </c>
      <c r="F38" s="60">
        <f t="shared" si="4"/>
        <v>0</v>
      </c>
    </row>
    <row r="39" spans="1:6" x14ac:dyDescent="0.25">
      <c r="A39" s="45"/>
      <c r="B39" s="48"/>
      <c r="C39" s="49"/>
      <c r="D39" s="49">
        <f t="shared" si="2"/>
        <v>0</v>
      </c>
      <c r="E39" s="49">
        <f t="shared" si="3"/>
        <v>0</v>
      </c>
      <c r="F39" s="60">
        <f t="shared" si="4"/>
        <v>0</v>
      </c>
    </row>
    <row r="40" spans="1:6" x14ac:dyDescent="0.25">
      <c r="A40" s="45"/>
      <c r="B40" s="48"/>
      <c r="C40" s="49"/>
      <c r="D40" s="49">
        <f t="shared" si="2"/>
        <v>0</v>
      </c>
      <c r="E40" s="49">
        <f t="shared" si="3"/>
        <v>0</v>
      </c>
      <c r="F40" s="60">
        <f t="shared" si="4"/>
        <v>0</v>
      </c>
    </row>
    <row r="41" spans="1:6" x14ac:dyDescent="0.25">
      <c r="A41" s="45"/>
      <c r="B41" s="48"/>
      <c r="C41" s="49"/>
      <c r="D41" s="49">
        <f t="shared" si="2"/>
        <v>0</v>
      </c>
      <c r="E41" s="49">
        <f t="shared" si="3"/>
        <v>0</v>
      </c>
      <c r="F41" s="60">
        <f t="shared" si="4"/>
        <v>0</v>
      </c>
    </row>
    <row r="42" spans="1:6" x14ac:dyDescent="0.25">
      <c r="A42" s="45"/>
      <c r="B42" s="48"/>
      <c r="C42" s="49"/>
      <c r="D42" s="49">
        <f t="shared" si="2"/>
        <v>0</v>
      </c>
      <c r="E42" s="49">
        <f t="shared" si="3"/>
        <v>0</v>
      </c>
      <c r="F42" s="60">
        <f t="shared" si="4"/>
        <v>0</v>
      </c>
    </row>
    <row r="43" spans="1:6" x14ac:dyDescent="0.25">
      <c r="A43" s="45"/>
      <c r="B43" s="48"/>
      <c r="C43" s="49"/>
      <c r="D43" s="49">
        <f t="shared" si="2"/>
        <v>0</v>
      </c>
      <c r="E43" s="49">
        <f t="shared" si="3"/>
        <v>0</v>
      </c>
      <c r="F43" s="60">
        <f t="shared" si="4"/>
        <v>0</v>
      </c>
    </row>
    <row r="44" spans="1:6" x14ac:dyDescent="0.25">
      <c r="A44" s="45"/>
      <c r="B44" s="48"/>
      <c r="C44" s="49"/>
      <c r="D44" s="49">
        <f t="shared" si="2"/>
        <v>0</v>
      </c>
      <c r="E44" s="49">
        <f t="shared" si="3"/>
        <v>0</v>
      </c>
      <c r="F44" s="60">
        <f t="shared" si="4"/>
        <v>0</v>
      </c>
    </row>
    <row r="45" spans="1:6" x14ac:dyDescent="0.25">
      <c r="A45" s="45"/>
      <c r="B45" s="48"/>
      <c r="C45" s="49"/>
      <c r="D45" s="49">
        <f t="shared" si="2"/>
        <v>0</v>
      </c>
      <c r="E45" s="49">
        <f t="shared" si="3"/>
        <v>0</v>
      </c>
      <c r="F45" s="60">
        <f t="shared" si="4"/>
        <v>0</v>
      </c>
    </row>
    <row r="46" spans="1:6" x14ac:dyDescent="0.25">
      <c r="A46" s="61"/>
      <c r="B46" s="48"/>
      <c r="C46" s="49"/>
      <c r="D46" s="49">
        <f t="shared" si="2"/>
        <v>0</v>
      </c>
      <c r="E46" s="49">
        <f t="shared" si="3"/>
        <v>0</v>
      </c>
      <c r="F46" s="60">
        <f t="shared" si="4"/>
        <v>0</v>
      </c>
    </row>
    <row r="47" spans="1:6" x14ac:dyDescent="0.25">
      <c r="A47" s="62" t="s">
        <v>101</v>
      </c>
      <c r="B47" s="52"/>
      <c r="C47" s="52"/>
      <c r="D47" s="63">
        <f>SUM(D31:D46)</f>
        <v>0</v>
      </c>
      <c r="E47" s="52"/>
      <c r="F47" s="53">
        <f>SUM(F31:F46)</f>
        <v>0</v>
      </c>
    </row>
    <row r="49" spans="1:6" x14ac:dyDescent="0.25">
      <c r="A49" s="41" t="s">
        <v>102</v>
      </c>
      <c r="B49" s="42"/>
      <c r="C49" s="42"/>
      <c r="D49" s="42"/>
      <c r="E49" s="42"/>
      <c r="F49" s="43"/>
    </row>
    <row r="50" spans="1:6" x14ac:dyDescent="0.25">
      <c r="A50" s="64" t="s">
        <v>103</v>
      </c>
      <c r="B50" s="65"/>
      <c r="C50" s="65"/>
      <c r="D50" s="281" t="s">
        <v>104</v>
      </c>
      <c r="E50" s="281"/>
      <c r="F50" s="47" t="s">
        <v>88</v>
      </c>
    </row>
    <row r="51" spans="1:6" x14ac:dyDescent="0.25">
      <c r="A51" s="276"/>
      <c r="B51" s="277"/>
      <c r="C51" s="277"/>
      <c r="D51" s="278"/>
      <c r="E51" s="278"/>
      <c r="F51" s="50"/>
    </row>
    <row r="52" spans="1:6" x14ac:dyDescent="0.25">
      <c r="A52" s="276"/>
      <c r="B52" s="277"/>
      <c r="C52" s="277"/>
      <c r="D52" s="278"/>
      <c r="E52" s="278"/>
      <c r="F52" s="50"/>
    </row>
    <row r="53" spans="1:6" x14ac:dyDescent="0.25">
      <c r="A53" s="276"/>
      <c r="B53" s="277"/>
      <c r="C53" s="277"/>
      <c r="D53" s="278"/>
      <c r="E53" s="278"/>
      <c r="F53" s="50"/>
    </row>
    <row r="54" spans="1:6" x14ac:dyDescent="0.25">
      <c r="A54" s="276"/>
      <c r="B54" s="277"/>
      <c r="C54" s="277"/>
      <c r="D54" s="278"/>
      <c r="E54" s="278"/>
      <c r="F54" s="50"/>
    </row>
    <row r="55" spans="1:6" x14ac:dyDescent="0.25">
      <c r="A55" s="51" t="s">
        <v>105</v>
      </c>
      <c r="B55" s="52"/>
      <c r="C55" s="52"/>
      <c r="D55" s="52"/>
      <c r="E55" s="52"/>
      <c r="F55" s="53">
        <f>SUM(F51:F54)</f>
        <v>0</v>
      </c>
    </row>
    <row r="57" spans="1:6" x14ac:dyDescent="0.25">
      <c r="A57" s="41" t="s">
        <v>106</v>
      </c>
      <c r="B57" s="42"/>
      <c r="C57" s="42"/>
      <c r="D57" s="42"/>
      <c r="E57" s="42"/>
      <c r="F57" s="43"/>
    </row>
    <row r="58" spans="1:6" x14ac:dyDescent="0.25">
      <c r="A58" s="45"/>
      <c r="B58" s="46"/>
      <c r="C58" s="46"/>
      <c r="D58" s="46" t="s">
        <v>94</v>
      </c>
      <c r="E58" s="46" t="s">
        <v>98</v>
      </c>
      <c r="F58" s="47" t="s">
        <v>88</v>
      </c>
    </row>
    <row r="59" spans="1:6" x14ac:dyDescent="0.25">
      <c r="A59" s="45"/>
      <c r="B59" s="48"/>
      <c r="C59" s="66"/>
      <c r="D59" s="48"/>
      <c r="E59" s="49"/>
      <c r="F59" s="50">
        <f>D59*E59</f>
        <v>0</v>
      </c>
    </row>
    <row r="60" spans="1:6" x14ac:dyDescent="0.25">
      <c r="A60" s="45"/>
      <c r="B60" s="48"/>
      <c r="C60" s="48"/>
      <c r="D60" s="48"/>
      <c r="E60" s="49"/>
      <c r="F60" s="50">
        <f>D60*E60</f>
        <v>0</v>
      </c>
    </row>
    <row r="61" spans="1:6" x14ac:dyDescent="0.25">
      <c r="A61" s="51" t="s">
        <v>107</v>
      </c>
      <c r="B61" s="52"/>
      <c r="C61" s="52"/>
      <c r="D61" s="52"/>
      <c r="E61" s="52"/>
      <c r="F61" s="53">
        <f>SUM(F59:F60)</f>
        <v>0</v>
      </c>
    </row>
    <row r="63" spans="1:6" ht="19.5" thickBot="1" x14ac:dyDescent="0.35">
      <c r="A63" s="67" t="s">
        <v>108</v>
      </c>
      <c r="B63" s="67"/>
      <c r="C63" s="67"/>
      <c r="D63" s="67"/>
      <c r="E63" s="67"/>
      <c r="F63" s="68">
        <f>F11+F19+F27+F47+F55+F61</f>
        <v>0</v>
      </c>
    </row>
    <row r="64" spans="1:6" ht="15.75" thickTop="1" x14ac:dyDescent="0.25"/>
  </sheetData>
  <mergeCells count="25">
    <mergeCell ref="A8:C8"/>
    <mergeCell ref="A3:C3"/>
    <mergeCell ref="A4:C4"/>
    <mergeCell ref="A5:C5"/>
    <mergeCell ref="A6:C6"/>
    <mergeCell ref="A7:C7"/>
    <mergeCell ref="A51:C51"/>
    <mergeCell ref="D51:E51"/>
    <mergeCell ref="A9:C9"/>
    <mergeCell ref="A10:C10"/>
    <mergeCell ref="A15:D15"/>
    <mergeCell ref="A16:D16"/>
    <mergeCell ref="A17:D17"/>
    <mergeCell ref="A18:D18"/>
    <mergeCell ref="A23:C23"/>
    <mergeCell ref="A24:C24"/>
    <mergeCell ref="A25:C25"/>
    <mergeCell ref="A26:C26"/>
    <mergeCell ref="D50:E50"/>
    <mergeCell ref="A52:C52"/>
    <mergeCell ref="D52:E52"/>
    <mergeCell ref="A53:C53"/>
    <mergeCell ref="D53:E53"/>
    <mergeCell ref="A54:C54"/>
    <mergeCell ref="D54:E54"/>
  </mergeCells>
  <printOptions horizontalCentered="1"/>
  <pageMargins left="0.5" right="0.5" top="0.5" bottom="0.5" header="0.3" footer="0.3"/>
  <pageSetup scale="78"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EC0B84-A15D-4725-8E6A-E7E2E8C4C837}">
  <ds:schemaRefs>
    <ds:schemaRef ds:uri="http://schemas.microsoft.com/PowerBIAddIn"/>
  </ds:schemaRefs>
</ds:datastoreItem>
</file>

<file path=customXml/itemProps2.xml><?xml version="1.0" encoding="utf-8"?>
<ds:datastoreItem xmlns:ds="http://schemas.openxmlformats.org/officeDocument/2006/customXml" ds:itemID="{317ECF16-00D6-443E-8F30-4DE6A9A56B10}"/>
</file>

<file path=customXml/itemProps3.xml><?xml version="1.0" encoding="utf-8"?>
<ds:datastoreItem xmlns:ds="http://schemas.openxmlformats.org/officeDocument/2006/customXml" ds:itemID="{3A51B0A7-65CB-4721-8956-891EFD123248}"/>
</file>

<file path=customXml/itemProps4.xml><?xml version="1.0" encoding="utf-8"?>
<ds:datastoreItem xmlns:ds="http://schemas.openxmlformats.org/officeDocument/2006/customXml" ds:itemID="{F4B2F76C-E7F8-4A13-B197-59F46D0CAD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Vendors</vt:lpstr>
      <vt:lpstr>Pricing</vt:lpstr>
      <vt:lpstr>Pricing Summary</vt:lpstr>
      <vt:lpstr>Vendor Contacts</vt:lpstr>
      <vt:lpstr>References</vt:lpstr>
      <vt:lpstr>Vendor Owned Equipment</vt:lpstr>
      <vt:lpstr>Equipment Record</vt:lpstr>
      <vt:lpstr>Additional Quoted Services</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Brunney</dc:creator>
  <cp:lastModifiedBy>Timothy Brunney</cp:lastModifiedBy>
  <cp:lastPrinted>2017-10-03T18:10:51Z</cp:lastPrinted>
  <dcterms:created xsi:type="dcterms:W3CDTF">2013-01-11T13:23:31Z</dcterms:created>
  <dcterms:modified xsi:type="dcterms:W3CDTF">2022-05-26T15:28:46Z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