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X:\PURCHASING\FY 2024\557-24\"/>
    </mc:Choice>
  </mc:AlternateContent>
  <xr:revisionPtr revIDLastSave="0" documentId="8_{C2481220-EECD-4111-89EB-FAA356634B5E}" xr6:coauthVersionLast="47" xr6:coauthVersionMax="47" xr10:uidLastSave="{00000000-0000-0000-0000-000000000000}"/>
  <bookViews>
    <workbookView xWindow="3285" yWindow="3660" windowWidth="21600" windowHeight="11385" xr2:uid="{00000000-000D-0000-FFFF-FFFF00000000}"/>
  </bookViews>
  <sheets>
    <sheet name="Labor Rates_Cost Proposal" sheetId="11" r:id="rId1"/>
    <sheet name="Instructions for Completion" sheetId="16" r:id="rId2"/>
    <sheet name="Information for use" sheetId="10" state="hidden" r:id="rId3"/>
    <sheet name="SUMMARY OF STEPS" sheetId="12" r:id="rId4"/>
    <sheet name="Narratives" sheetId="15" state="hidden" r:id="rId5"/>
  </sheets>
  <definedNames>
    <definedName name="_xlnm._FilterDatabase" localSheetId="4" hidden="1">Narratives!$A$1:$A$805</definedName>
    <definedName name="_xlnm.Print_Area" localSheetId="2">'Information for use'!$A$1:$K$48</definedName>
    <definedName name="_xlnm.Print_Area" localSheetId="0">'Labor Rates_Cost Proposal'!$A$9:$O$145</definedName>
    <definedName name="_xlnm.Print_Area" localSheetId="3">'SUMMARY OF STEPS'!#REF!</definedName>
    <definedName name="_xlnm.Print_Titles" localSheetId="0">'Labor Rates_Cost Proposal'!$1:$8</definedName>
    <definedName name="_xlnm.Print_Titles" localSheetId="3">'SUMMARY OF STEPS'!#REF!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0" i="11" l="1"/>
  <c r="AG50" i="11"/>
  <c r="AH50" i="11"/>
  <c r="AI50" i="11"/>
  <c r="AJ50" i="11"/>
  <c r="AK50" i="11"/>
  <c r="AL50" i="11"/>
  <c r="AM50" i="11"/>
  <c r="AN50" i="11"/>
  <c r="AF50" i="11"/>
  <c r="D50" i="11"/>
  <c r="E50" i="11"/>
  <c r="F50" i="11"/>
  <c r="G50" i="11"/>
  <c r="H50" i="11"/>
  <c r="I50" i="11"/>
  <c r="J50" i="11"/>
  <c r="K50" i="11"/>
  <c r="L50" i="11"/>
  <c r="M50" i="11"/>
  <c r="O50" i="11"/>
  <c r="U50" i="11"/>
  <c r="V50" i="11"/>
  <c r="W50" i="11"/>
  <c r="X50" i="11"/>
  <c r="Y50" i="11"/>
  <c r="Z50" i="11"/>
  <c r="AA50" i="11"/>
  <c r="AB50" i="11"/>
  <c r="AN48" i="11"/>
  <c r="AM48" i="11"/>
  <c r="AL48" i="11"/>
  <c r="AK48" i="11"/>
  <c r="AJ48" i="11"/>
  <c r="AI48" i="11"/>
  <c r="AH48" i="11"/>
  <c r="AG48" i="11"/>
  <c r="AF48" i="11"/>
  <c r="AD48" i="11"/>
  <c r="Z48" i="11"/>
  <c r="Q48" i="11"/>
  <c r="N48" i="11"/>
  <c r="U48" i="11" s="1"/>
  <c r="M48" i="11"/>
  <c r="L48" i="11"/>
  <c r="K48" i="11"/>
  <c r="J48" i="11"/>
  <c r="I48" i="11"/>
  <c r="H48" i="11"/>
  <c r="G48" i="11"/>
  <c r="F48" i="11"/>
  <c r="E48" i="11"/>
  <c r="D48" i="11"/>
  <c r="AO47" i="11"/>
  <c r="Y47" i="11" s="1"/>
  <c r="Y48" i="11" s="1"/>
  <c r="AD47" i="11"/>
  <c r="U47" i="11"/>
  <c r="Q47" i="11"/>
  <c r="O47" i="11"/>
  <c r="O48" i="11" s="1"/>
  <c r="V48" i="11" s="1"/>
  <c r="T48" i="11" s="1"/>
  <c r="N47" i="11"/>
  <c r="AD46" i="11"/>
  <c r="Q46" i="11"/>
  <c r="V47" i="11" l="1"/>
  <c r="AO48" i="11"/>
  <c r="T47" i="11" l="1"/>
  <c r="AB47" i="11"/>
  <c r="AB48" i="11" s="1"/>
  <c r="AA47" i="11"/>
  <c r="AA48" i="11" s="1"/>
  <c r="X47" i="11"/>
  <c r="X48" i="11" s="1"/>
  <c r="W47" i="11"/>
  <c r="W48" i="11" s="1"/>
  <c r="Z14" i="11" l="1"/>
  <c r="N13" i="11"/>
  <c r="N14" i="11" s="1"/>
  <c r="AO13" i="11"/>
  <c r="AN14" i="11"/>
  <c r="AM14" i="11"/>
  <c r="AL14" i="11"/>
  <c r="AK14" i="11"/>
  <c r="AJ14" i="11"/>
  <c r="AI14" i="11"/>
  <c r="AH14" i="11"/>
  <c r="AG14" i="11"/>
  <c r="AF14" i="11"/>
  <c r="AD14" i="11"/>
  <c r="Q14" i="11"/>
  <c r="M14" i="11"/>
  <c r="L14" i="11"/>
  <c r="K14" i="11"/>
  <c r="J14" i="11"/>
  <c r="I14" i="11"/>
  <c r="H14" i="11"/>
  <c r="G14" i="11"/>
  <c r="F14" i="11"/>
  <c r="E14" i="11"/>
  <c r="D14" i="11"/>
  <c r="AD13" i="11"/>
  <c r="Q13" i="11"/>
  <c r="O13" i="11"/>
  <c r="V13" i="11" s="1"/>
  <c r="AA13" i="11" s="1"/>
  <c r="AA14" i="11" s="1"/>
  <c r="AD12" i="11"/>
  <c r="Q12" i="11"/>
  <c r="Q16" i="11"/>
  <c r="AD16" i="11"/>
  <c r="AO37" i="11"/>
  <c r="Y36" i="11" s="1"/>
  <c r="AO36" i="11"/>
  <c r="AO35" i="11"/>
  <c r="X13" i="11" l="1"/>
  <c r="X14" i="11" s="1"/>
  <c r="U13" i="11"/>
  <c r="T13" i="11" s="1"/>
  <c r="AO14" i="11"/>
  <c r="U14" i="11"/>
  <c r="O14" i="11"/>
  <c r="Y13" i="11"/>
  <c r="Y14" i="11" s="1"/>
  <c r="W13" i="11"/>
  <c r="W14" i="11" s="1"/>
  <c r="O43" i="11"/>
  <c r="O42" i="11"/>
  <c r="O41" i="11"/>
  <c r="O37" i="11"/>
  <c r="O36" i="11"/>
  <c r="O35" i="11"/>
  <c r="O31" i="11"/>
  <c r="O30" i="11"/>
  <c r="O29" i="11"/>
  <c r="O25" i="11"/>
  <c r="O24" i="11"/>
  <c r="O23" i="11"/>
  <c r="O18" i="11"/>
  <c r="O19" i="11"/>
  <c r="O17" i="11"/>
  <c r="AB13" i="11" l="1"/>
  <c r="AB14" i="11" s="1"/>
  <c r="V14" i="11"/>
  <c r="M20" i="11"/>
  <c r="M26" i="11"/>
  <c r="M32" i="11"/>
  <c r="M38" i="11"/>
  <c r="J38" i="11"/>
  <c r="J44" i="11"/>
  <c r="D44" i="11"/>
  <c r="N42" i="11"/>
  <c r="N43" i="11"/>
  <c r="N41" i="11"/>
  <c r="N36" i="11"/>
  <c r="N37" i="11"/>
  <c r="N35" i="11"/>
  <c r="N30" i="11"/>
  <c r="N31" i="11"/>
  <c r="N29" i="11"/>
  <c r="N23" i="11"/>
  <c r="N24" i="11"/>
  <c r="U24" i="11" s="1"/>
  <c r="N25" i="11"/>
  <c r="N18" i="11"/>
  <c r="N19" i="11"/>
  <c r="U19" i="11" s="1"/>
  <c r="N17" i="11"/>
  <c r="N56" i="11"/>
  <c r="N57" i="11"/>
  <c r="N55" i="11"/>
  <c r="N90" i="11"/>
  <c r="N91" i="11"/>
  <c r="N89" i="11"/>
  <c r="N96" i="11"/>
  <c r="N97" i="11"/>
  <c r="N95" i="11"/>
  <c r="N103" i="11"/>
  <c r="N101" i="11"/>
  <c r="N102" i="11"/>
  <c r="E104" i="11"/>
  <c r="F104" i="11"/>
  <c r="G104" i="11"/>
  <c r="H104" i="11"/>
  <c r="I104" i="11"/>
  <c r="J104" i="11"/>
  <c r="K104" i="11"/>
  <c r="L104" i="11"/>
  <c r="M104" i="11"/>
  <c r="D104" i="11"/>
  <c r="Q44" i="11"/>
  <c r="AO24" i="11"/>
  <c r="Y24" i="11" s="1"/>
  <c r="AD24" i="11"/>
  <c r="Q24" i="11"/>
  <c r="V24" i="11"/>
  <c r="V19" i="11"/>
  <c r="Q19" i="11"/>
  <c r="AD19" i="11"/>
  <c r="AO19" i="11"/>
  <c r="Y19" i="11" s="1"/>
  <c r="Q26" i="11"/>
  <c r="AD17" i="11"/>
  <c r="AA19" i="11" l="1"/>
  <c r="AA24" i="11"/>
  <c r="T14" i="11"/>
  <c r="T24" i="11"/>
  <c r="T19" i="11"/>
  <c r="W19" i="11"/>
  <c r="W24" i="11"/>
  <c r="AB24" i="11" s="1"/>
  <c r="X24" i="11"/>
  <c r="X19" i="11"/>
  <c r="R6" i="11"/>
  <c r="AB19" i="11" l="1"/>
  <c r="Z131" i="11"/>
  <c r="O128" i="11" l="1"/>
  <c r="O129" i="11"/>
  <c r="O130" i="11"/>
  <c r="N129" i="11"/>
  <c r="N130" i="11"/>
  <c r="N128" i="11"/>
  <c r="M131" i="11"/>
  <c r="M133" i="11" s="1"/>
  <c r="M122" i="11"/>
  <c r="M116" i="11"/>
  <c r="M110" i="11"/>
  <c r="M98" i="11"/>
  <c r="M92" i="11"/>
  <c r="M82" i="11"/>
  <c r="M76" i="11"/>
  <c r="M70" i="11"/>
  <c r="M64" i="11"/>
  <c r="M58" i="11"/>
  <c r="M44" i="11"/>
  <c r="M84" i="11" l="1"/>
  <c r="M124" i="11"/>
  <c r="O131" i="11"/>
  <c r="N131" i="11"/>
  <c r="AD133" i="11" l="1"/>
  <c r="Q133" i="11"/>
  <c r="AG131" i="11"/>
  <c r="AG133" i="11" s="1"/>
  <c r="AH131" i="11"/>
  <c r="AH133" i="11" s="1"/>
  <c r="AI131" i="11"/>
  <c r="AI133" i="11" s="1"/>
  <c r="AJ131" i="11"/>
  <c r="AJ133" i="11" s="1"/>
  <c r="AK131" i="11"/>
  <c r="AK133" i="11" s="1"/>
  <c r="AL131" i="11"/>
  <c r="AL133" i="11" s="1"/>
  <c r="AM131" i="11"/>
  <c r="AM133" i="11" s="1"/>
  <c r="AN131" i="11"/>
  <c r="AN133" i="11" s="1"/>
  <c r="AF131" i="11"/>
  <c r="AF133" i="11" s="1"/>
  <c r="E131" i="11"/>
  <c r="E133" i="11" s="1"/>
  <c r="F131" i="11"/>
  <c r="F133" i="11" s="1"/>
  <c r="G131" i="11"/>
  <c r="G133" i="11" s="1"/>
  <c r="H131" i="11"/>
  <c r="H133" i="11" s="1"/>
  <c r="I131" i="11"/>
  <c r="I133" i="11" s="1"/>
  <c r="J131" i="11"/>
  <c r="J133" i="11" s="1"/>
  <c r="K131" i="11"/>
  <c r="K133" i="11" s="1"/>
  <c r="L131" i="11"/>
  <c r="L133" i="11" s="1"/>
  <c r="D131" i="11"/>
  <c r="D133" i="11" s="1"/>
  <c r="AD131" i="11"/>
  <c r="Z133" i="11"/>
  <c r="Q131" i="11"/>
  <c r="AO130" i="11"/>
  <c r="Y130" i="11" s="1"/>
  <c r="AD130" i="11"/>
  <c r="Q130" i="11"/>
  <c r="V130" i="11"/>
  <c r="U130" i="11"/>
  <c r="AO129" i="11"/>
  <c r="Y129" i="11" s="1"/>
  <c r="AD129" i="11"/>
  <c r="Q129" i="11"/>
  <c r="V129" i="11"/>
  <c r="U129" i="11"/>
  <c r="AO128" i="11"/>
  <c r="Y128" i="11" s="1"/>
  <c r="AD128" i="11"/>
  <c r="Q128" i="11"/>
  <c r="V128" i="11"/>
  <c r="U128" i="11"/>
  <c r="AD127" i="11"/>
  <c r="Q127" i="11"/>
  <c r="AD126" i="11"/>
  <c r="Q126" i="11"/>
  <c r="O121" i="11"/>
  <c r="V121" i="11" s="1"/>
  <c r="O120" i="11"/>
  <c r="V120" i="11" s="1"/>
  <c r="O119" i="11"/>
  <c r="V119" i="11" s="1"/>
  <c r="O115" i="11"/>
  <c r="V115" i="11" s="1"/>
  <c r="O114" i="11"/>
  <c r="V114" i="11" s="1"/>
  <c r="O113" i="11"/>
  <c r="V113" i="11" s="1"/>
  <c r="O109" i="11"/>
  <c r="V109" i="11" s="1"/>
  <c r="W109" i="11" s="1"/>
  <c r="O108" i="11"/>
  <c r="V108" i="11" s="1"/>
  <c r="O107" i="11"/>
  <c r="V107" i="11" s="1"/>
  <c r="O103" i="11"/>
  <c r="V103" i="11" s="1"/>
  <c r="O102" i="11"/>
  <c r="V102" i="11" s="1"/>
  <c r="O101" i="11"/>
  <c r="V101" i="11" s="1"/>
  <c r="O97" i="11"/>
  <c r="V97" i="11" s="1"/>
  <c r="O96" i="11"/>
  <c r="V96" i="11" s="1"/>
  <c r="O95" i="11"/>
  <c r="V95" i="11" s="1"/>
  <c r="O91" i="11"/>
  <c r="V91" i="11" s="1"/>
  <c r="O90" i="11"/>
  <c r="V90" i="11" s="1"/>
  <c r="O89" i="11"/>
  <c r="V89" i="11" s="1"/>
  <c r="O81" i="11"/>
  <c r="V81" i="11" s="1"/>
  <c r="W81" i="11" s="1"/>
  <c r="O80" i="11"/>
  <c r="V80" i="11" s="1"/>
  <c r="W80" i="11" s="1"/>
  <c r="O79" i="11"/>
  <c r="V79" i="11" s="1"/>
  <c r="AA79" i="11" s="1"/>
  <c r="O75" i="11"/>
  <c r="V75" i="11" s="1"/>
  <c r="X75" i="11" s="1"/>
  <c r="O74" i="11"/>
  <c r="V74" i="11" s="1"/>
  <c r="O73" i="11"/>
  <c r="V73" i="11" s="1"/>
  <c r="AA73" i="11" s="1"/>
  <c r="O69" i="11"/>
  <c r="V69" i="11" s="1"/>
  <c r="W69" i="11" s="1"/>
  <c r="O68" i="11"/>
  <c r="V68" i="11" s="1"/>
  <c r="W68" i="11" s="1"/>
  <c r="O67" i="11"/>
  <c r="V67" i="11" s="1"/>
  <c r="AA67" i="11" s="1"/>
  <c r="O63" i="11"/>
  <c r="V63" i="11" s="1"/>
  <c r="W63" i="11" s="1"/>
  <c r="O62" i="11"/>
  <c r="V62" i="11" s="1"/>
  <c r="W62" i="11" s="1"/>
  <c r="O61" i="11"/>
  <c r="O57" i="11"/>
  <c r="V57" i="11" s="1"/>
  <c r="O56" i="11"/>
  <c r="V56" i="11" s="1"/>
  <c r="W56" i="11" s="1"/>
  <c r="O55" i="11"/>
  <c r="V55" i="11" s="1"/>
  <c r="V43" i="11"/>
  <c r="V42" i="11"/>
  <c r="V37" i="11"/>
  <c r="AA37" i="11" s="1"/>
  <c r="V36" i="11"/>
  <c r="V35" i="11"/>
  <c r="J122" i="11"/>
  <c r="J116" i="11"/>
  <c r="J110" i="11"/>
  <c r="J98" i="11"/>
  <c r="J92" i="11"/>
  <c r="J82" i="11"/>
  <c r="J76" i="11"/>
  <c r="J70" i="11"/>
  <c r="J64" i="11"/>
  <c r="J58" i="11"/>
  <c r="J26" i="11"/>
  <c r="J32" i="11"/>
  <c r="J20" i="11"/>
  <c r="AO55" i="11"/>
  <c r="Y55" i="11" s="1"/>
  <c r="AO56" i="11"/>
  <c r="Y56" i="11" s="1"/>
  <c r="Z122" i="11"/>
  <c r="Z116" i="11"/>
  <c r="Z110" i="11"/>
  <c r="Z104" i="11"/>
  <c r="Z98" i="11"/>
  <c r="Z92" i="11"/>
  <c r="AG122" i="11"/>
  <c r="AH122" i="11"/>
  <c r="AI122" i="11"/>
  <c r="AJ122" i="11"/>
  <c r="AK122" i="11"/>
  <c r="AL122" i="11"/>
  <c r="AM122" i="11"/>
  <c r="AN122" i="11"/>
  <c r="AF122" i="11"/>
  <c r="AG116" i="11"/>
  <c r="AH116" i="11"/>
  <c r="AI116" i="11"/>
  <c r="AJ116" i="11"/>
  <c r="AK116" i="11"/>
  <c r="AL116" i="11"/>
  <c r="AM116" i="11"/>
  <c r="AN116" i="11"/>
  <c r="AF116" i="11"/>
  <c r="AG110" i="11"/>
  <c r="AH110" i="11"/>
  <c r="AI110" i="11"/>
  <c r="AJ110" i="11"/>
  <c r="AK110" i="11"/>
  <c r="AL110" i="11"/>
  <c r="AM110" i="11"/>
  <c r="AN110" i="11"/>
  <c r="AF110" i="11"/>
  <c r="AG104" i="11"/>
  <c r="AH104" i="11"/>
  <c r="AI104" i="11"/>
  <c r="AJ104" i="11"/>
  <c r="AK104" i="11"/>
  <c r="AL104" i="11"/>
  <c r="AM104" i="11"/>
  <c r="AN104" i="11"/>
  <c r="AF104" i="11"/>
  <c r="AG98" i="11"/>
  <c r="AH98" i="11"/>
  <c r="AI98" i="11"/>
  <c r="AJ98" i="11"/>
  <c r="AK98" i="11"/>
  <c r="AL98" i="11"/>
  <c r="AM98" i="11"/>
  <c r="AN98" i="11"/>
  <c r="AF98" i="11"/>
  <c r="Z38" i="11"/>
  <c r="U37" i="11"/>
  <c r="E38" i="11"/>
  <c r="F38" i="11"/>
  <c r="G38" i="11"/>
  <c r="H38" i="11"/>
  <c r="I38" i="11"/>
  <c r="K38" i="11"/>
  <c r="L38" i="11"/>
  <c r="D38" i="11"/>
  <c r="Y37" i="11"/>
  <c r="AG38" i="11"/>
  <c r="AH38" i="11"/>
  <c r="AI38" i="11"/>
  <c r="AJ38" i="11"/>
  <c r="AK38" i="11"/>
  <c r="AL38" i="11"/>
  <c r="AM38" i="11"/>
  <c r="AN38" i="11"/>
  <c r="AF38" i="11"/>
  <c r="AD36" i="11"/>
  <c r="AD37" i="11"/>
  <c r="Q36" i="11"/>
  <c r="Q37" i="11"/>
  <c r="AO121" i="11"/>
  <c r="Y121" i="11" s="1"/>
  <c r="AO120" i="11"/>
  <c r="Y120" i="11" s="1"/>
  <c r="AO119" i="11"/>
  <c r="Y119" i="11" s="1"/>
  <c r="AO114" i="11"/>
  <c r="Y114" i="11" s="1"/>
  <c r="AO115" i="11"/>
  <c r="Y115" i="11" s="1"/>
  <c r="AO113" i="11"/>
  <c r="Y113" i="11" s="1"/>
  <c r="AO108" i="11"/>
  <c r="Y108" i="11" s="1"/>
  <c r="AO109" i="11"/>
  <c r="Y109" i="11" s="1"/>
  <c r="AO107" i="11"/>
  <c r="Y107" i="11" s="1"/>
  <c r="AO102" i="11"/>
  <c r="Y102" i="11" s="1"/>
  <c r="AO103" i="11"/>
  <c r="Y103" i="11" s="1"/>
  <c r="AO101" i="11"/>
  <c r="Y101" i="11" s="1"/>
  <c r="AO96" i="11"/>
  <c r="Y96" i="11" s="1"/>
  <c r="AO97" i="11"/>
  <c r="Y97" i="11" s="1"/>
  <c r="AO95" i="11"/>
  <c r="Y95" i="11" s="1"/>
  <c r="AD96" i="11"/>
  <c r="AD97" i="11"/>
  <c r="Q96" i="11"/>
  <c r="Q97" i="11"/>
  <c r="N120" i="11"/>
  <c r="U120" i="11" s="1"/>
  <c r="N121" i="11"/>
  <c r="U121" i="11" s="1"/>
  <c r="N119" i="11"/>
  <c r="U119" i="11" s="1"/>
  <c r="N114" i="11"/>
  <c r="U114" i="11" s="1"/>
  <c r="N115" i="11"/>
  <c r="U115" i="11" s="1"/>
  <c r="N113" i="11"/>
  <c r="U113" i="11" s="1"/>
  <c r="N109" i="11"/>
  <c r="U109" i="11" s="1"/>
  <c r="N108" i="11"/>
  <c r="U108" i="11" s="1"/>
  <c r="N107" i="11"/>
  <c r="U107" i="11" s="1"/>
  <c r="E122" i="11"/>
  <c r="F122" i="11"/>
  <c r="G122" i="11"/>
  <c r="H122" i="11"/>
  <c r="I122" i="11"/>
  <c r="K122" i="11"/>
  <c r="L122" i="11"/>
  <c r="D122" i="11"/>
  <c r="E116" i="11"/>
  <c r="F116" i="11"/>
  <c r="G116" i="11"/>
  <c r="H116" i="11"/>
  <c r="I116" i="11"/>
  <c r="K116" i="11"/>
  <c r="L116" i="11"/>
  <c r="D116" i="11"/>
  <c r="E110" i="11"/>
  <c r="F110" i="11"/>
  <c r="G110" i="11"/>
  <c r="H110" i="11"/>
  <c r="I110" i="11"/>
  <c r="K110" i="11"/>
  <c r="L110" i="11"/>
  <c r="D110" i="11"/>
  <c r="U96" i="11"/>
  <c r="U97" i="11"/>
  <c r="U95" i="11"/>
  <c r="E98" i="11"/>
  <c r="F98" i="11"/>
  <c r="G98" i="11"/>
  <c r="H98" i="11"/>
  <c r="I98" i="11"/>
  <c r="K98" i="11"/>
  <c r="L98" i="11"/>
  <c r="D98" i="11"/>
  <c r="Q120" i="11"/>
  <c r="Q121" i="11"/>
  <c r="Q114" i="11"/>
  <c r="Q115" i="11"/>
  <c r="AD120" i="11"/>
  <c r="AD121" i="11"/>
  <c r="AD114" i="11"/>
  <c r="AD115" i="11"/>
  <c r="N80" i="11"/>
  <c r="U80" i="11" s="1"/>
  <c r="N81" i="11"/>
  <c r="U81" i="11" s="1"/>
  <c r="N79" i="11"/>
  <c r="U79" i="11" s="1"/>
  <c r="N74" i="11"/>
  <c r="U74" i="11" s="1"/>
  <c r="N75" i="11"/>
  <c r="U75" i="11" s="1"/>
  <c r="N73" i="11"/>
  <c r="N68" i="11"/>
  <c r="U68" i="11" s="1"/>
  <c r="N69" i="11"/>
  <c r="U69" i="11" s="1"/>
  <c r="N67" i="11"/>
  <c r="U67" i="11" s="1"/>
  <c r="N62" i="11"/>
  <c r="U62" i="11" s="1"/>
  <c r="N63" i="11"/>
  <c r="U63" i="11" s="1"/>
  <c r="N61" i="11"/>
  <c r="U61" i="11" s="1"/>
  <c r="E82" i="11"/>
  <c r="F82" i="11"/>
  <c r="G82" i="11"/>
  <c r="H82" i="11"/>
  <c r="I82" i="11"/>
  <c r="K82" i="11"/>
  <c r="L82" i="11"/>
  <c r="D82" i="11"/>
  <c r="E76" i="11"/>
  <c r="F76" i="11"/>
  <c r="G76" i="11"/>
  <c r="H76" i="11"/>
  <c r="I76" i="11"/>
  <c r="K76" i="11"/>
  <c r="L76" i="11"/>
  <c r="D76" i="11"/>
  <c r="E70" i="11"/>
  <c r="F70" i="11"/>
  <c r="G70" i="11"/>
  <c r="H70" i="11"/>
  <c r="I70" i="11"/>
  <c r="K70" i="11"/>
  <c r="L70" i="11"/>
  <c r="D70" i="11"/>
  <c r="E64" i="11"/>
  <c r="F64" i="11"/>
  <c r="G64" i="11"/>
  <c r="H64" i="11"/>
  <c r="I64" i="11"/>
  <c r="K64" i="11"/>
  <c r="L64" i="11"/>
  <c r="D64" i="11"/>
  <c r="U102" i="11"/>
  <c r="U103" i="11"/>
  <c r="U101" i="11"/>
  <c r="AG92" i="11"/>
  <c r="AH92" i="11"/>
  <c r="AI92" i="11"/>
  <c r="AJ92" i="11"/>
  <c r="AK92" i="11"/>
  <c r="AL92" i="11"/>
  <c r="AM92" i="11"/>
  <c r="AN92" i="11"/>
  <c r="AF92" i="11"/>
  <c r="AO90" i="11"/>
  <c r="Y90" i="11" s="1"/>
  <c r="AO91" i="11"/>
  <c r="Y91" i="11" s="1"/>
  <c r="AO89" i="11"/>
  <c r="Y89" i="11" s="1"/>
  <c r="E92" i="11"/>
  <c r="F92" i="11"/>
  <c r="G92" i="11"/>
  <c r="H92" i="11"/>
  <c r="I92" i="11"/>
  <c r="K92" i="11"/>
  <c r="L92" i="11"/>
  <c r="D92" i="11"/>
  <c r="U90" i="11"/>
  <c r="U91" i="11"/>
  <c r="U89" i="11"/>
  <c r="Z82" i="11"/>
  <c r="Z76" i="11"/>
  <c r="Z58" i="11"/>
  <c r="Z70" i="11"/>
  <c r="Z64" i="11"/>
  <c r="AG82" i="11"/>
  <c r="AH82" i="11"/>
  <c r="AI82" i="11"/>
  <c r="AJ82" i="11"/>
  <c r="AK82" i="11"/>
  <c r="AL82" i="11"/>
  <c r="AM82" i="11"/>
  <c r="AN82" i="11"/>
  <c r="AF82" i="11"/>
  <c r="AG76" i="11"/>
  <c r="AH76" i="11"/>
  <c r="AI76" i="11"/>
  <c r="AJ76" i="11"/>
  <c r="AK76" i="11"/>
  <c r="AL76" i="11"/>
  <c r="AM76" i="11"/>
  <c r="AN76" i="11"/>
  <c r="AF76" i="11"/>
  <c r="AG70" i="11"/>
  <c r="AH70" i="11"/>
  <c r="AI70" i="11"/>
  <c r="AJ70" i="11"/>
  <c r="AK70" i="11"/>
  <c r="AL70" i="11"/>
  <c r="AM70" i="11"/>
  <c r="AN70" i="11"/>
  <c r="AF70" i="11"/>
  <c r="AG64" i="11"/>
  <c r="AH64" i="11"/>
  <c r="AI64" i="11"/>
  <c r="AJ64" i="11"/>
  <c r="AK64" i="11"/>
  <c r="AL64" i="11"/>
  <c r="AM64" i="11"/>
  <c r="AN64" i="11"/>
  <c r="AF64" i="11"/>
  <c r="AO80" i="11"/>
  <c r="Y80" i="11" s="1"/>
  <c r="AO81" i="11"/>
  <c r="Y81" i="11" s="1"/>
  <c r="AO79" i="11"/>
  <c r="Y79" i="11" s="1"/>
  <c r="AO74" i="11"/>
  <c r="Y74" i="11" s="1"/>
  <c r="AO75" i="11"/>
  <c r="Y75" i="11" s="1"/>
  <c r="AO73" i="11"/>
  <c r="Y73" i="11" s="1"/>
  <c r="AO68" i="11"/>
  <c r="Y68" i="11" s="1"/>
  <c r="AO69" i="11"/>
  <c r="Y69" i="11" s="1"/>
  <c r="AO67" i="11"/>
  <c r="Y67" i="11" s="1"/>
  <c r="AO62" i="11"/>
  <c r="Y62" i="11" s="1"/>
  <c r="AO63" i="11"/>
  <c r="Y63" i="11" s="1"/>
  <c r="AO61" i="11"/>
  <c r="Y61" i="11" s="1"/>
  <c r="AG58" i="11"/>
  <c r="AH58" i="11"/>
  <c r="AI58" i="11"/>
  <c r="AJ58" i="11"/>
  <c r="AK58" i="11"/>
  <c r="AL58" i="11"/>
  <c r="AM58" i="11"/>
  <c r="AN58" i="11"/>
  <c r="AF58" i="11"/>
  <c r="AO57" i="11"/>
  <c r="Y57" i="11" s="1"/>
  <c r="Y35" i="11"/>
  <c r="U56" i="11"/>
  <c r="U57" i="11"/>
  <c r="U55" i="11"/>
  <c r="E58" i="11"/>
  <c r="F58" i="11"/>
  <c r="G58" i="11"/>
  <c r="H58" i="11"/>
  <c r="I58" i="11"/>
  <c r="K58" i="11"/>
  <c r="L58" i="11"/>
  <c r="D58" i="11"/>
  <c r="AF44" i="11"/>
  <c r="AE44" i="11"/>
  <c r="AG44" i="11"/>
  <c r="AH44" i="11"/>
  <c r="AI44" i="11"/>
  <c r="AJ44" i="11"/>
  <c r="AK44" i="11"/>
  <c r="AL44" i="11"/>
  <c r="AM44" i="11"/>
  <c r="AN44" i="11"/>
  <c r="AO42" i="11"/>
  <c r="Y42" i="11" s="1"/>
  <c r="AO43" i="11"/>
  <c r="Y43" i="11" s="1"/>
  <c r="AO41" i="11"/>
  <c r="Y41" i="11" s="1"/>
  <c r="Z44" i="11"/>
  <c r="U42" i="11"/>
  <c r="U43" i="11"/>
  <c r="E44" i="11"/>
  <c r="F44" i="11"/>
  <c r="G44" i="11"/>
  <c r="H44" i="11"/>
  <c r="I44" i="11"/>
  <c r="K44" i="11"/>
  <c r="L44" i="11"/>
  <c r="U36" i="11"/>
  <c r="E26" i="11"/>
  <c r="F26" i="11"/>
  <c r="G26" i="11"/>
  <c r="H26" i="11"/>
  <c r="I26" i="11"/>
  <c r="K26" i="11"/>
  <c r="L26" i="11"/>
  <c r="D26" i="11"/>
  <c r="D124" i="11" l="1"/>
  <c r="U110" i="11"/>
  <c r="J124" i="11"/>
  <c r="Y131" i="11"/>
  <c r="Y133" i="11" s="1"/>
  <c r="F21" i="12" s="1"/>
  <c r="T128" i="11"/>
  <c r="T101" i="11"/>
  <c r="J84" i="11"/>
  <c r="U131" i="11"/>
  <c r="U133" i="11" s="1"/>
  <c r="B21" i="12" s="1"/>
  <c r="V131" i="11"/>
  <c r="V133" i="11" s="1"/>
  <c r="C21" i="12" s="1"/>
  <c r="G21" i="12"/>
  <c r="E124" i="11"/>
  <c r="N133" i="11"/>
  <c r="AO131" i="11"/>
  <c r="AO133" i="11" s="1"/>
  <c r="O133" i="11"/>
  <c r="Y38" i="11"/>
  <c r="X129" i="11"/>
  <c r="T129" i="11"/>
  <c r="W129" i="11"/>
  <c r="AA129" i="11"/>
  <c r="X128" i="11"/>
  <c r="AA128" i="11"/>
  <c r="W128" i="11"/>
  <c r="W130" i="11"/>
  <c r="X130" i="11"/>
  <c r="T130" i="11"/>
  <c r="AA130" i="11"/>
  <c r="I124" i="11"/>
  <c r="T103" i="11"/>
  <c r="Z124" i="11"/>
  <c r="Y98" i="11"/>
  <c r="Y110" i="11"/>
  <c r="K124" i="11"/>
  <c r="F124" i="11"/>
  <c r="H124" i="11"/>
  <c r="U98" i="11"/>
  <c r="Y104" i="11"/>
  <c r="U92" i="11"/>
  <c r="T90" i="11"/>
  <c r="W90" i="11"/>
  <c r="AA90" i="11"/>
  <c r="T102" i="11"/>
  <c r="W102" i="11"/>
  <c r="AA102" i="11"/>
  <c r="T121" i="11"/>
  <c r="W121" i="11"/>
  <c r="AA121" i="11"/>
  <c r="U116" i="11"/>
  <c r="X89" i="11"/>
  <c r="V92" i="11"/>
  <c r="T89" i="11"/>
  <c r="T97" i="11"/>
  <c r="X97" i="11"/>
  <c r="AA97" i="11"/>
  <c r="W97" i="11"/>
  <c r="V110" i="11"/>
  <c r="T107" i="11"/>
  <c r="T110" i="11" s="1"/>
  <c r="X107" i="11"/>
  <c r="Y122" i="11"/>
  <c r="U104" i="11"/>
  <c r="Y116" i="11"/>
  <c r="T119" i="11"/>
  <c r="T122" i="11" s="1"/>
  <c r="V122" i="11"/>
  <c r="X119" i="11"/>
  <c r="Y92" i="11"/>
  <c r="AA95" i="11"/>
  <c r="X95" i="11"/>
  <c r="V98" i="11"/>
  <c r="T95" i="11"/>
  <c r="W95" i="11"/>
  <c r="T108" i="11"/>
  <c r="AA108" i="11"/>
  <c r="W108" i="11"/>
  <c r="T91" i="11"/>
  <c r="AA91" i="11"/>
  <c r="W91" i="11"/>
  <c r="T96" i="11"/>
  <c r="AA96" i="11"/>
  <c r="W96" i="11"/>
  <c r="T115" i="11"/>
  <c r="AA115" i="11"/>
  <c r="W115" i="11"/>
  <c r="X113" i="11"/>
  <c r="T113" i="11"/>
  <c r="T116" i="11" s="1"/>
  <c r="V116" i="11"/>
  <c r="T120" i="11"/>
  <c r="AA120" i="11"/>
  <c r="W120" i="11"/>
  <c r="U122" i="11"/>
  <c r="T114" i="11"/>
  <c r="T109" i="11"/>
  <c r="X101" i="11"/>
  <c r="AA109" i="11"/>
  <c r="AA103" i="11"/>
  <c r="V104" i="11"/>
  <c r="AA114" i="11"/>
  <c r="N38" i="11"/>
  <c r="U38" i="11" s="1"/>
  <c r="W103" i="11"/>
  <c r="W114" i="11"/>
  <c r="X121" i="11"/>
  <c r="X120" i="11"/>
  <c r="X115" i="11"/>
  <c r="X114" i="11"/>
  <c r="X109" i="11"/>
  <c r="X108" i="11"/>
  <c r="AA119" i="11"/>
  <c r="W119" i="11"/>
  <c r="AA113" i="11"/>
  <c r="W113" i="11"/>
  <c r="AA107" i="11"/>
  <c r="W107" i="11"/>
  <c r="X103" i="11"/>
  <c r="X102" i="11"/>
  <c r="AA101" i="11"/>
  <c r="W101" i="11"/>
  <c r="X96" i="11"/>
  <c r="X91" i="11"/>
  <c r="X90" i="11"/>
  <c r="AA89" i="11"/>
  <c r="W89" i="11"/>
  <c r="T37" i="11"/>
  <c r="AF124" i="11"/>
  <c r="AK124" i="11"/>
  <c r="AG124" i="11"/>
  <c r="W37" i="11"/>
  <c r="AN124" i="11"/>
  <c r="AJ124" i="11"/>
  <c r="AM124" i="11"/>
  <c r="AI124" i="11"/>
  <c r="AL124" i="11"/>
  <c r="AH124" i="11"/>
  <c r="X37" i="11"/>
  <c r="O38" i="11"/>
  <c r="V38" i="11" s="1"/>
  <c r="O98" i="11"/>
  <c r="AO110" i="11"/>
  <c r="O110" i="11"/>
  <c r="AO98" i="11"/>
  <c r="AO104" i="11"/>
  <c r="AO116" i="11"/>
  <c r="O116" i="11"/>
  <c r="L124" i="11"/>
  <c r="G124" i="11"/>
  <c r="N76" i="11"/>
  <c r="N98" i="11"/>
  <c r="O122" i="11"/>
  <c r="AO122" i="11"/>
  <c r="O64" i="11"/>
  <c r="N122" i="11"/>
  <c r="I84" i="11"/>
  <c r="E84" i="11"/>
  <c r="N116" i="11"/>
  <c r="N110" i="11"/>
  <c r="D84" i="11"/>
  <c r="L84" i="11"/>
  <c r="G84" i="11"/>
  <c r="U73" i="11"/>
  <c r="U76" i="11" s="1"/>
  <c r="N70" i="11"/>
  <c r="V61" i="11"/>
  <c r="X61" i="11" s="1"/>
  <c r="N64" i="11"/>
  <c r="N104" i="11"/>
  <c r="O70" i="11"/>
  <c r="O76" i="11"/>
  <c r="K84" i="11"/>
  <c r="F84" i="11"/>
  <c r="H84" i="11"/>
  <c r="O104" i="11"/>
  <c r="X62" i="11"/>
  <c r="AA75" i="11"/>
  <c r="X69" i="11"/>
  <c r="U82" i="11"/>
  <c r="O92" i="11"/>
  <c r="AA69" i="11"/>
  <c r="AA68" i="11"/>
  <c r="U70" i="11"/>
  <c r="T80" i="11"/>
  <c r="AO92" i="11"/>
  <c r="T74" i="11"/>
  <c r="N92" i="11"/>
  <c r="T75" i="11"/>
  <c r="Z84" i="11"/>
  <c r="W73" i="11"/>
  <c r="AA74" i="11"/>
  <c r="AA81" i="11"/>
  <c r="T81" i="11"/>
  <c r="Y76" i="11"/>
  <c r="Y82" i="11"/>
  <c r="AA62" i="11"/>
  <c r="U64" i="11"/>
  <c r="X73" i="11"/>
  <c r="T69" i="11"/>
  <c r="W75" i="11"/>
  <c r="W74" i="11"/>
  <c r="X81" i="11"/>
  <c r="AA80" i="11"/>
  <c r="V76" i="11"/>
  <c r="T57" i="11"/>
  <c r="U58" i="11"/>
  <c r="Y58" i="11"/>
  <c r="Y70" i="11"/>
  <c r="T55" i="11"/>
  <c r="AA55" i="11"/>
  <c r="W55" i="11"/>
  <c r="V58" i="11"/>
  <c r="AA57" i="11"/>
  <c r="W57" i="11"/>
  <c r="X57" i="11"/>
  <c r="Y64" i="11"/>
  <c r="AA56" i="11"/>
  <c r="V82" i="11"/>
  <c r="W79" i="11"/>
  <c r="W82" i="11" s="1"/>
  <c r="T68" i="11"/>
  <c r="V70" i="11"/>
  <c r="AO64" i="11"/>
  <c r="X56" i="11"/>
  <c r="T56" i="11"/>
  <c r="AA63" i="11"/>
  <c r="AO82" i="11"/>
  <c r="T62" i="11"/>
  <c r="W67" i="11"/>
  <c r="X80" i="11"/>
  <c r="X74" i="11"/>
  <c r="X68" i="11"/>
  <c r="T79" i="11"/>
  <c r="T82" i="11" s="1"/>
  <c r="X79" i="11"/>
  <c r="T67" i="11"/>
  <c r="T70" i="11" s="1"/>
  <c r="X67" i="11"/>
  <c r="X63" i="11"/>
  <c r="T63" i="11"/>
  <c r="X55" i="11"/>
  <c r="AM84" i="11"/>
  <c r="AI84" i="11"/>
  <c r="AO70" i="11"/>
  <c r="AN84" i="11"/>
  <c r="AJ84" i="11"/>
  <c r="AO58" i="11"/>
  <c r="AO76" i="11"/>
  <c r="AF84" i="11"/>
  <c r="AK84" i="11"/>
  <c r="AG84" i="11"/>
  <c r="AL84" i="11"/>
  <c r="AH84" i="11"/>
  <c r="AO38" i="11"/>
  <c r="N58" i="11"/>
  <c r="O58" i="11"/>
  <c r="N44" i="11"/>
  <c r="U44" i="11" s="1"/>
  <c r="O44" i="11"/>
  <c r="V44" i="11" s="1"/>
  <c r="AO44" i="11"/>
  <c r="AA35" i="11"/>
  <c r="W35" i="11"/>
  <c r="T43" i="11"/>
  <c r="X43" i="11"/>
  <c r="W43" i="11"/>
  <c r="AA43" i="11"/>
  <c r="AB43" i="11" s="1"/>
  <c r="T36" i="11"/>
  <c r="W36" i="11"/>
  <c r="AA36" i="11"/>
  <c r="T42" i="11"/>
  <c r="W42" i="11"/>
  <c r="AA42" i="11"/>
  <c r="U35" i="11"/>
  <c r="U41" i="11"/>
  <c r="V41" i="11"/>
  <c r="Y44" i="11"/>
  <c r="X36" i="11"/>
  <c r="X42" i="11"/>
  <c r="X35" i="11"/>
  <c r="T92" i="11" l="1"/>
  <c r="T58" i="11"/>
  <c r="T38" i="11"/>
  <c r="T104" i="11"/>
  <c r="T98" i="11"/>
  <c r="T131" i="11"/>
  <c r="T133" i="11" s="1"/>
  <c r="A21" i="12" s="1"/>
  <c r="AA131" i="11"/>
  <c r="AA133" i="11" s="1"/>
  <c r="H21" i="12" s="1"/>
  <c r="W131" i="11"/>
  <c r="W133" i="11" s="1"/>
  <c r="D21" i="12" s="1"/>
  <c r="X131" i="11"/>
  <c r="X133" i="11" s="1"/>
  <c r="E21" i="12" s="1"/>
  <c r="AB114" i="11"/>
  <c r="AB109" i="11"/>
  <c r="AB130" i="11"/>
  <c r="AB129" i="11"/>
  <c r="AB68" i="11"/>
  <c r="AB128" i="11"/>
  <c r="AB120" i="11"/>
  <c r="AB103" i="11"/>
  <c r="AB97" i="11"/>
  <c r="X70" i="11"/>
  <c r="AA116" i="11"/>
  <c r="AB121" i="11"/>
  <c r="AB75" i="11"/>
  <c r="AB108" i="11"/>
  <c r="X116" i="11"/>
  <c r="AB96" i="11"/>
  <c r="O124" i="11"/>
  <c r="AA92" i="11"/>
  <c r="X98" i="11"/>
  <c r="X110" i="11"/>
  <c r="AA61" i="11"/>
  <c r="AB90" i="11"/>
  <c r="AA104" i="11"/>
  <c r="AB107" i="11"/>
  <c r="W110" i="11"/>
  <c r="AB119" i="11"/>
  <c r="W122" i="11"/>
  <c r="X104" i="11"/>
  <c r="W98" i="11"/>
  <c r="AB95" i="11"/>
  <c r="Y124" i="11"/>
  <c r="V124" i="11"/>
  <c r="AB89" i="11"/>
  <c r="W92" i="11"/>
  <c r="AB113" i="11"/>
  <c r="W116" i="11"/>
  <c r="AB101" i="11"/>
  <c r="W104" i="11"/>
  <c r="AB91" i="11"/>
  <c r="AB102" i="11"/>
  <c r="AA110" i="11"/>
  <c r="AA122" i="11"/>
  <c r="AB115" i="11"/>
  <c r="AA98" i="11"/>
  <c r="X122" i="11"/>
  <c r="X92" i="11"/>
  <c r="U124" i="11"/>
  <c r="AA38" i="11"/>
  <c r="T73" i="11"/>
  <c r="T76" i="11" s="1"/>
  <c r="AB37" i="11"/>
  <c r="X38" i="11"/>
  <c r="W38" i="11"/>
  <c r="T61" i="11"/>
  <c r="T64" i="11" s="1"/>
  <c r="W61" i="11"/>
  <c r="W64" i="11" s="1"/>
  <c r="V64" i="11"/>
  <c r="V84" i="11" s="1"/>
  <c r="AB62" i="11"/>
  <c r="AO124" i="11"/>
  <c r="N124" i="11"/>
  <c r="O84" i="11"/>
  <c r="N84" i="11"/>
  <c r="X64" i="11"/>
  <c r="AA76" i="11"/>
  <c r="AA82" i="11"/>
  <c r="AB73" i="11"/>
  <c r="AB69" i="11"/>
  <c r="AB81" i="11"/>
  <c r="AB80" i="11"/>
  <c r="AA70" i="11"/>
  <c r="AO84" i="11"/>
  <c r="X82" i="11"/>
  <c r="AB79" i="11"/>
  <c r="W76" i="11"/>
  <c r="AB74" i="11"/>
  <c r="U84" i="11"/>
  <c r="X58" i="11"/>
  <c r="AB57" i="11"/>
  <c r="AB56" i="11"/>
  <c r="AB63" i="11"/>
  <c r="AA58" i="11"/>
  <c r="X76" i="11"/>
  <c r="AB55" i="11"/>
  <c r="Y84" i="11"/>
  <c r="AB67" i="11"/>
  <c r="W70" i="11"/>
  <c r="W58" i="11"/>
  <c r="AB36" i="11"/>
  <c r="AB42" i="11"/>
  <c r="T35" i="11"/>
  <c r="AA41" i="11"/>
  <c r="AA44" i="11" s="1"/>
  <c r="T44" i="11"/>
  <c r="W41" i="11"/>
  <c r="W44" i="11" s="1"/>
  <c r="X41" i="11"/>
  <c r="X44" i="11" s="1"/>
  <c r="T41" i="11"/>
  <c r="AB35" i="11"/>
  <c r="T84" i="11" l="1"/>
  <c r="T124" i="11"/>
  <c r="AB38" i="11"/>
  <c r="AB131" i="11"/>
  <c r="AB133" i="11" s="1"/>
  <c r="I21" i="12" s="1"/>
  <c r="AB110" i="11"/>
  <c r="AB104" i="11"/>
  <c r="AB122" i="11"/>
  <c r="AB61" i="11"/>
  <c r="AB64" i="11" s="1"/>
  <c r="AB98" i="11"/>
  <c r="X124" i="11"/>
  <c r="AB92" i="11"/>
  <c r="AA64" i="11"/>
  <c r="AA84" i="11" s="1"/>
  <c r="AB116" i="11"/>
  <c r="W124" i="11"/>
  <c r="AA124" i="11"/>
  <c r="AB70" i="11"/>
  <c r="AB76" i="11"/>
  <c r="AB82" i="11"/>
  <c r="X84" i="11"/>
  <c r="AB58" i="11"/>
  <c r="W84" i="11"/>
  <c r="AB41" i="11"/>
  <c r="AB44" i="11" s="1"/>
  <c r="AB124" i="11" l="1"/>
  <c r="AB84" i="11"/>
  <c r="Z32" i="11" l="1"/>
  <c r="Z26" i="11"/>
  <c r="AG32" i="11"/>
  <c r="AH32" i="11"/>
  <c r="AI32" i="11"/>
  <c r="AJ32" i="11"/>
  <c r="AK32" i="11"/>
  <c r="AL32" i="11"/>
  <c r="AM32" i="11"/>
  <c r="AN32" i="11"/>
  <c r="AF32" i="11"/>
  <c r="AO30" i="11"/>
  <c r="Y30" i="11" s="1"/>
  <c r="AO31" i="11"/>
  <c r="Y31" i="11" s="1"/>
  <c r="AO29" i="11"/>
  <c r="Y29" i="11" s="1"/>
  <c r="E32" i="11"/>
  <c r="F32" i="11"/>
  <c r="G32" i="11"/>
  <c r="H32" i="11"/>
  <c r="I32" i="11"/>
  <c r="K32" i="11"/>
  <c r="L32" i="11"/>
  <c r="D32" i="11"/>
  <c r="V30" i="11"/>
  <c r="AA30" i="11" s="1"/>
  <c r="V31" i="11"/>
  <c r="AA31" i="11" s="1"/>
  <c r="V29" i="11"/>
  <c r="AA29" i="11" s="1"/>
  <c r="U30" i="11"/>
  <c r="U31" i="11"/>
  <c r="U25" i="11"/>
  <c r="V25" i="11"/>
  <c r="V23" i="11"/>
  <c r="Q31" i="11"/>
  <c r="AD31" i="11"/>
  <c r="AO25" i="11"/>
  <c r="Y25" i="11" s="1"/>
  <c r="AG26" i="11"/>
  <c r="AH26" i="11"/>
  <c r="AI26" i="11"/>
  <c r="AJ26" i="11"/>
  <c r="AK26" i="11"/>
  <c r="AL26" i="11"/>
  <c r="AM26" i="11"/>
  <c r="AN26" i="11"/>
  <c r="AF26" i="11"/>
  <c r="AE26" i="11"/>
  <c r="AO23" i="11"/>
  <c r="AA23" i="11" l="1"/>
  <c r="AA25" i="11"/>
  <c r="N26" i="11"/>
  <c r="U26" i="11" s="1"/>
  <c r="AO26" i="11"/>
  <c r="W23" i="11"/>
  <c r="X23" i="11"/>
  <c r="W29" i="11"/>
  <c r="X29" i="11"/>
  <c r="T25" i="11"/>
  <c r="W25" i="11"/>
  <c r="O26" i="11"/>
  <c r="V26" i="11" s="1"/>
  <c r="U23" i="11"/>
  <c r="Y23" i="11"/>
  <c r="Y26" i="11" s="1"/>
  <c r="N32" i="11"/>
  <c r="U32" i="11" s="1"/>
  <c r="O32" i="11"/>
  <c r="V32" i="11" s="1"/>
  <c r="Y32" i="11"/>
  <c r="U29" i="11"/>
  <c r="T29" i="11" s="1"/>
  <c r="W31" i="11"/>
  <c r="T31" i="11"/>
  <c r="X31" i="11"/>
  <c r="T30" i="11"/>
  <c r="W30" i="11"/>
  <c r="AO32" i="11"/>
  <c r="X25" i="11"/>
  <c r="X30" i="11"/>
  <c r="B6" i="15"/>
  <c r="A6" i="15"/>
  <c r="B5" i="15"/>
  <c r="A5" i="15"/>
  <c r="B4" i="15"/>
  <c r="A4" i="15"/>
  <c r="B3" i="15"/>
  <c r="A3" i="15"/>
  <c r="B2" i="15"/>
  <c r="A2" i="15"/>
  <c r="B1" i="15"/>
  <c r="A1" i="15"/>
  <c r="I19" i="12"/>
  <c r="H19" i="12"/>
  <c r="G19" i="12"/>
  <c r="F19" i="12"/>
  <c r="E19" i="12"/>
  <c r="D19" i="12"/>
  <c r="C19" i="12"/>
  <c r="B19" i="12"/>
  <c r="A19" i="12"/>
  <c r="I17" i="12"/>
  <c r="H17" i="12"/>
  <c r="G17" i="12"/>
  <c r="F17" i="12"/>
  <c r="E17" i="12"/>
  <c r="D17" i="12"/>
  <c r="C17" i="12"/>
  <c r="B17" i="12"/>
  <c r="A17" i="12"/>
  <c r="B8" i="12"/>
  <c r="A8" i="12"/>
  <c r="B7" i="12"/>
  <c r="A7" i="12"/>
  <c r="B6" i="12"/>
  <c r="A6" i="12"/>
  <c r="B5" i="12"/>
  <c r="A5" i="12"/>
  <c r="B4" i="12"/>
  <c r="A4" i="12"/>
  <c r="B3" i="12"/>
  <c r="A3" i="12"/>
  <c r="Q145" i="11"/>
  <c r="Q142" i="11"/>
  <c r="AD138" i="11"/>
  <c r="Q138" i="11"/>
  <c r="Q135" i="11"/>
  <c r="AD124" i="11"/>
  <c r="Q124" i="11"/>
  <c r="AD122" i="11"/>
  <c r="Q122" i="11"/>
  <c r="AD119" i="11"/>
  <c r="Q119" i="11"/>
  <c r="AD118" i="11"/>
  <c r="Q118" i="11"/>
  <c r="AD116" i="11"/>
  <c r="Q116" i="11"/>
  <c r="AD113" i="11"/>
  <c r="Q113" i="11"/>
  <c r="AD112" i="11"/>
  <c r="Q112" i="11"/>
  <c r="AD110" i="11"/>
  <c r="Q110" i="11"/>
  <c r="AD109" i="11"/>
  <c r="Q109" i="11"/>
  <c r="AD108" i="11"/>
  <c r="Q108" i="11"/>
  <c r="AD107" i="11"/>
  <c r="Q107" i="11"/>
  <c r="AD106" i="11"/>
  <c r="Q106" i="11"/>
  <c r="AD104" i="11"/>
  <c r="Q104" i="11"/>
  <c r="AD103" i="11"/>
  <c r="Q103" i="11"/>
  <c r="AD102" i="11"/>
  <c r="Q102" i="11"/>
  <c r="AD101" i="11"/>
  <c r="Q101" i="11"/>
  <c r="AD100" i="11"/>
  <c r="Q100" i="11"/>
  <c r="AD98" i="11"/>
  <c r="Q98" i="11"/>
  <c r="AD95" i="11"/>
  <c r="Q95" i="11"/>
  <c r="AD94" i="11"/>
  <c r="Q94" i="11"/>
  <c r="AD92" i="11"/>
  <c r="Q92" i="11"/>
  <c r="AD91" i="11"/>
  <c r="Q91" i="11"/>
  <c r="AD90" i="11"/>
  <c r="Q90" i="11"/>
  <c r="AD89" i="11"/>
  <c r="Q89" i="11"/>
  <c r="AD88" i="11"/>
  <c r="Q88" i="11"/>
  <c r="AD87" i="11"/>
  <c r="Q87" i="11"/>
  <c r="AD84" i="11"/>
  <c r="Q84" i="11"/>
  <c r="AD82" i="11"/>
  <c r="Q82" i="11"/>
  <c r="AD81" i="11"/>
  <c r="Q81" i="11"/>
  <c r="AD80" i="11"/>
  <c r="Q80" i="11"/>
  <c r="AD79" i="11"/>
  <c r="Q79" i="11"/>
  <c r="AD78" i="11"/>
  <c r="Q78" i="11"/>
  <c r="AD76" i="11"/>
  <c r="Q76" i="11"/>
  <c r="AD75" i="11"/>
  <c r="Q75" i="11"/>
  <c r="AD74" i="11"/>
  <c r="Q74" i="11"/>
  <c r="AD73" i="11"/>
  <c r="Q73" i="11"/>
  <c r="AD72" i="11"/>
  <c r="Q72" i="11"/>
  <c r="AD70" i="11"/>
  <c r="Q70" i="11"/>
  <c r="AD69" i="11"/>
  <c r="Q69" i="11"/>
  <c r="AD68" i="11"/>
  <c r="Q68" i="11"/>
  <c r="AD67" i="11"/>
  <c r="Q67" i="11"/>
  <c r="AD66" i="11"/>
  <c r="Q66" i="11"/>
  <c r="AD64" i="11"/>
  <c r="Q64" i="11"/>
  <c r="AD63" i="11"/>
  <c r="Q63" i="11"/>
  <c r="AD62" i="11"/>
  <c r="Q62" i="11"/>
  <c r="AD61" i="11"/>
  <c r="Q61" i="11"/>
  <c r="AD60" i="11"/>
  <c r="Q60" i="11"/>
  <c r="AD58" i="11"/>
  <c r="Q58" i="11"/>
  <c r="AD57" i="11"/>
  <c r="Q57" i="11"/>
  <c r="AD56" i="11"/>
  <c r="Q56" i="11"/>
  <c r="AD55" i="11"/>
  <c r="Q55" i="11"/>
  <c r="AD54" i="11"/>
  <c r="Q54" i="11"/>
  <c r="AD53" i="11"/>
  <c r="Q53" i="11"/>
  <c r="AD50" i="11"/>
  <c r="Q50" i="11"/>
  <c r="AD43" i="11"/>
  <c r="Q43" i="11"/>
  <c r="AD42" i="11"/>
  <c r="Q42" i="11"/>
  <c r="AD41" i="11"/>
  <c r="Q41" i="11"/>
  <c r="AD40" i="11"/>
  <c r="Q40" i="11"/>
  <c r="AD38" i="11"/>
  <c r="Q38" i="11"/>
  <c r="AD35" i="11"/>
  <c r="Q35" i="11"/>
  <c r="AD34" i="11"/>
  <c r="Q34" i="11"/>
  <c r="AD32" i="11"/>
  <c r="Q32" i="11"/>
  <c r="AD30" i="11"/>
  <c r="Q30" i="11"/>
  <c r="AD29" i="11"/>
  <c r="Q29" i="11"/>
  <c r="AD28" i="11"/>
  <c r="Q28" i="11"/>
  <c r="AD25" i="11"/>
  <c r="Q25" i="11"/>
  <c r="AD23" i="11"/>
  <c r="Q23" i="11"/>
  <c r="AD22" i="11"/>
  <c r="Q22" i="11"/>
  <c r="AN20" i="11"/>
  <c r="AM20" i="11"/>
  <c r="AL20" i="11"/>
  <c r="AK20" i="11"/>
  <c r="AJ20" i="11"/>
  <c r="AI20" i="11"/>
  <c r="AH20" i="11"/>
  <c r="AG20" i="11"/>
  <c r="AF20" i="11"/>
  <c r="AD20" i="11"/>
  <c r="Z20" i="11"/>
  <c r="Q20" i="11"/>
  <c r="L20" i="11"/>
  <c r="K20" i="11"/>
  <c r="I20" i="11"/>
  <c r="H20" i="11"/>
  <c r="G20" i="11"/>
  <c r="F20" i="11"/>
  <c r="E20" i="11"/>
  <c r="D20" i="11"/>
  <c r="AO18" i="11"/>
  <c r="Y18" i="11" s="1"/>
  <c r="AD18" i="11"/>
  <c r="Q18" i="11"/>
  <c r="V18" i="11"/>
  <c r="U18" i="11"/>
  <c r="AO17" i="11"/>
  <c r="Y17" i="11" s="1"/>
  <c r="Q17" i="11"/>
  <c r="V17" i="11"/>
  <c r="U17" i="11"/>
  <c r="AD10" i="11"/>
  <c r="Q10" i="11"/>
  <c r="AD9" i="11"/>
  <c r="Q9" i="11"/>
  <c r="AD8" i="11"/>
  <c r="AE6" i="11"/>
  <c r="AD6" i="11"/>
  <c r="AE5" i="11"/>
  <c r="AD5" i="11"/>
  <c r="R5" i="11"/>
  <c r="AE4" i="11"/>
  <c r="AD4" i="11"/>
  <c r="R4" i="11"/>
  <c r="AE3" i="11"/>
  <c r="AD3" i="11"/>
  <c r="R3" i="11"/>
  <c r="AE2" i="11"/>
  <c r="AD2" i="11"/>
  <c r="R2" i="11"/>
  <c r="AO1" i="11"/>
  <c r="AE1" i="11"/>
  <c r="AB1" i="11"/>
  <c r="R1" i="11"/>
  <c r="AB23" i="11" l="1"/>
  <c r="AB25" i="11"/>
  <c r="AA18" i="11"/>
  <c r="AA17" i="11"/>
  <c r="Z135" i="11"/>
  <c r="G23" i="12" s="1"/>
  <c r="N50" i="11"/>
  <c r="W17" i="11"/>
  <c r="T26" i="11"/>
  <c r="AB29" i="11"/>
  <c r="W26" i="11"/>
  <c r="X26" i="11"/>
  <c r="AB31" i="11"/>
  <c r="T23" i="11"/>
  <c r="AA26" i="11"/>
  <c r="AB30" i="11"/>
  <c r="X32" i="11"/>
  <c r="W32" i="11"/>
  <c r="AA32" i="11"/>
  <c r="AO20" i="11"/>
  <c r="Y20" i="11"/>
  <c r="W18" i="11"/>
  <c r="X18" i="11"/>
  <c r="T18" i="11"/>
  <c r="N20" i="11"/>
  <c r="U20" i="11" s="1"/>
  <c r="O20" i="11"/>
  <c r="T17" i="11"/>
  <c r="X17" i="11"/>
  <c r="W20" i="11" l="1"/>
  <c r="AB26" i="11"/>
  <c r="AB18" i="11"/>
  <c r="AA20" i="11"/>
  <c r="AB17" i="11"/>
  <c r="AB20" i="11" s="1"/>
  <c r="X20" i="11"/>
  <c r="AB32" i="11"/>
  <c r="U135" i="11"/>
  <c r="G15" i="12"/>
  <c r="Y135" i="11"/>
  <c r="F23" i="12" s="1"/>
  <c r="T32" i="11"/>
  <c r="V20" i="11"/>
  <c r="F15" i="12" l="1"/>
  <c r="T20" i="11"/>
  <c r="B15" i="12"/>
  <c r="B23" i="12"/>
  <c r="X135" i="11" l="1"/>
  <c r="E23" i="12" s="1"/>
  <c r="W135" i="11"/>
  <c r="D23" i="12" s="1"/>
  <c r="H15" i="12"/>
  <c r="V135" i="11"/>
  <c r="T50" i="11"/>
  <c r="A15" i="12" s="1"/>
  <c r="C15" i="12"/>
  <c r="E15" i="12" l="1"/>
  <c r="AB135" i="11"/>
  <c r="I23" i="12" s="1"/>
  <c r="D15" i="12"/>
  <c r="AA135" i="11"/>
  <c r="H23" i="12" s="1"/>
  <c r="C23" i="12"/>
  <c r="T135" i="11"/>
  <c r="A23" i="12" s="1"/>
  <c r="I15"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tc={E92F1BAE-17FA-4BBC-AC43-CE0423209E15}</author>
    <author>tc={5F176C5F-5E77-4D5C-8040-05720EA7F21B}</author>
    <author>tc={953A55F2-FC43-4D27-9524-DAD905EC8290}</author>
    <author>tc={D90B5E0A-388E-47A3-B38C-07D51FC3F9BE}</author>
    <author>tc={375C69B9-5530-4600-9629-661986A5ABA9}</author>
    <author>tc={ADC08D57-F31B-447B-91CD-2E0A0644D19B}</author>
    <author>tc={4D6A823F-DE15-4A68-80CC-679AC9DC9756}</author>
  </authors>
  <commentList>
    <comment ref="AF3" authorId="0" shapeId="0" xr:uid="{E92F1BAE-17FA-4BBC-AC43-CE0423209E15}">
      <text>
        <t>[Threaded comment]
Your version of Excel allows you to read this threaded comment; however, any edits to it will get removed if the file is opened in a newer version of Excel. Learn more: https://go.microsoft.com/fwlink/?linkid=870924
Comment:
    Insert direct cost category (e.g.: mileage, airfare, printing/copies, rental car, etc.)</t>
      </text>
    </comment>
    <comment ref="X4" authorId="1" shapeId="0" xr:uid="{5F176C5F-5E77-4D5C-8040-05720EA7F21B}">
      <text>
        <t>[Threaded comment]
Your version of Excel allows you to read this threaded comment; however, any edits to it will get removed if the file is opened in a newer version of Excel. Learn more: https://go.microsoft.com/fwlink/?linkid=870924
Comment:
    Complete as a percentage rate</t>
      </text>
    </comment>
    <comment ref="X5" authorId="2" shapeId="0" xr:uid="{953A55F2-FC43-4D27-9524-DAD905EC8290}">
      <text>
        <t>[Threaded comment]
Your version of Excel allows you to read this threaded comment; however, any edits to it will get removed if the file is opened in a newer version of Excel. Learn more: https://go.microsoft.com/fwlink/?linkid=870924
Comment:
    Complete as a percentage rate, for example 0.08%</t>
      </text>
    </comment>
    <comment ref="X6" authorId="3" shapeId="0" xr:uid="{D90B5E0A-388E-47A3-B38C-07D51FC3F9BE}">
      <text>
        <t>[Threaded comment]
Your version of Excel allows you to read this threaded comment; however, any edits to it will get removed if the file is opened in a newer version of Excel. Learn more: https://go.microsoft.com/fwlink/?linkid=870924
Comment:
    Complete as a percentage that goes no higher than 11.0%</t>
      </text>
    </comment>
    <comment ref="D7" authorId="4" shapeId="0" xr:uid="{375C69B9-5530-4600-9629-661986A5ABA9}">
      <text>
        <t>[Threaded comment]
Your version of Excel allows you to read this threaded comment; however, any edits to it will get removed if the file is opened in a newer version of Excel. Learn more: https://go.microsoft.com/fwlink/?linkid=870924
Comment:
    Insert employee category (e.g.: Principal, Senior Associate, Project Manager, Associate, etc.)</t>
      </text>
    </comment>
    <comment ref="D8" authorId="5" shapeId="0" xr:uid="{ADC08D57-F31B-447B-91CD-2E0A0644D19B}">
      <text>
        <t>[Threaded comment]
Your version of Excel allows you to read this threaded comment; however, any edits to it will get removed if the file is opened in a newer version of Excel. Learn more: https://go.microsoft.com/fwlink/?linkid=870924
Comment:
    Insert employee's labor rate excluding overhead rate</t>
      </text>
    </comment>
    <comment ref="AF8" authorId="6" shapeId="0" xr:uid="{4D6A823F-DE15-4A68-80CC-679AC9DC9756}">
      <text>
        <t>[Threaded comment]
Your version of Excel allows you to read this threaded comment; however, any edits to it will get removed if the file is opened in a newer version of Excel. Learn more: https://go.microsoft.com/fwlink/?linkid=870924
Comment:
    Insert unit cost related to the direct cost category</t>
      </text>
    </comment>
  </commentList>
</comments>
</file>

<file path=xl/sharedStrings.xml><?xml version="1.0" encoding="utf-8"?>
<sst xmlns="http://schemas.openxmlformats.org/spreadsheetml/2006/main" count="236" uniqueCount="121">
  <si>
    <t>Task Description</t>
  </si>
  <si>
    <t>Hours</t>
  </si>
  <si>
    <t>Total</t>
  </si>
  <si>
    <t>Cost</t>
  </si>
  <si>
    <t>Rate</t>
  </si>
  <si>
    <t>Labor</t>
  </si>
  <si>
    <t>Costs</t>
  </si>
  <si>
    <t>Overhead</t>
  </si>
  <si>
    <t>Cost of</t>
  </si>
  <si>
    <t>Money</t>
  </si>
  <si>
    <t>Direct</t>
  </si>
  <si>
    <t>Subcon</t>
  </si>
  <si>
    <t>Net</t>
  </si>
  <si>
    <t>Fee</t>
  </si>
  <si>
    <t xml:space="preserve"> </t>
  </si>
  <si>
    <t>Units</t>
  </si>
  <si>
    <t xml:space="preserve">Consultant: </t>
  </si>
  <si>
    <t xml:space="preserve">PID No. </t>
  </si>
  <si>
    <t>Proposal Date</t>
  </si>
  <si>
    <t xml:space="preserve">Agreement No. </t>
  </si>
  <si>
    <t xml:space="preserve">Modification No. </t>
  </si>
  <si>
    <t>PROPOSAL COST SUMMARY</t>
  </si>
  <si>
    <t>Consultant Overhead Rate:</t>
  </si>
  <si>
    <t>Cost of Money:</t>
  </si>
  <si>
    <t>Net Fee Percentage:</t>
  </si>
  <si>
    <t>DIRECT COSTS</t>
  </si>
  <si>
    <t>TOTAL AUTHORIZED PARTS</t>
  </si>
  <si>
    <t>Unit Cost:</t>
  </si>
  <si>
    <t>$</t>
  </si>
  <si>
    <t>Average Hourly</t>
  </si>
  <si>
    <t>Narrative</t>
  </si>
  <si>
    <t>Add Narratives as needed here</t>
  </si>
  <si>
    <t>Consultant</t>
  </si>
  <si>
    <t>ODOT</t>
  </si>
  <si>
    <t>LPA</t>
  </si>
  <si>
    <t>If-Authorized</t>
  </si>
  <si>
    <t>No. of Units</t>
  </si>
  <si>
    <t>AUTHORIZED TASKS:</t>
  </si>
  <si>
    <t>IF-AUTHORIZED TASKS:</t>
  </si>
  <si>
    <t>TOTAL IF-AUTHORIZED PARTS</t>
  </si>
  <si>
    <t>GRAND TOTAL</t>
  </si>
  <si>
    <t>TOTAL AUTHORIZED TASKS</t>
  </si>
  <si>
    <t>TOTAL IF-AUTHORIZED TASKS</t>
  </si>
  <si>
    <t>SUMMARY OF STEPS</t>
  </si>
  <si>
    <t>X</t>
  </si>
  <si>
    <t>Copy task in scope from the Labor Rates_Cost Proposal Tab</t>
  </si>
  <si>
    <t>Version: Sept. 2016</t>
  </si>
  <si>
    <t>Subtask 1:</t>
  </si>
  <si>
    <t xml:space="preserve">Subtask 2: </t>
  </si>
  <si>
    <t xml:space="preserve">Subtask 3: </t>
  </si>
  <si>
    <t>Project Manager</t>
  </si>
  <si>
    <t xml:space="preserve">Subtask 1: </t>
  </si>
  <si>
    <t>Example</t>
  </si>
  <si>
    <t>TOTAL Task 2</t>
  </si>
  <si>
    <t>TOTAL Task 3</t>
  </si>
  <si>
    <t>Assigned Staff Positions &amp; Associated Rates</t>
  </si>
  <si>
    <t xml:space="preserve"> Known Tasks</t>
  </si>
  <si>
    <t>TOTAL Task 1</t>
  </si>
  <si>
    <t>Staff Position</t>
  </si>
  <si>
    <t>Staff Hours</t>
  </si>
  <si>
    <t xml:space="preserve">Task 4: </t>
  </si>
  <si>
    <t>Direct Labor Rate</t>
  </si>
  <si>
    <t>TOTAL Task 4</t>
  </si>
  <si>
    <t>TOTAL Task 5</t>
  </si>
  <si>
    <t>TOTAL Task 6</t>
  </si>
  <si>
    <t>TOTAL Known Tasks</t>
  </si>
  <si>
    <t xml:space="preserve">Subtask 3:  </t>
  </si>
  <si>
    <t xml:space="preserve">Subtask 2:  </t>
  </si>
  <si>
    <t>Direct Cost Category:</t>
  </si>
  <si>
    <t>Version:
Feb 2021</t>
  </si>
  <si>
    <t>Unknown Tasks</t>
  </si>
  <si>
    <t xml:space="preserve">Task 1: </t>
  </si>
  <si>
    <t xml:space="preserve">Task 2: </t>
  </si>
  <si>
    <t xml:space="preserve">Task 3: </t>
  </si>
  <si>
    <t>Task 5:</t>
  </si>
  <si>
    <t>Total - Unknown Tasks</t>
  </si>
  <si>
    <t>Future Tasks Section</t>
  </si>
  <si>
    <t>Total - Future Tasks</t>
  </si>
  <si>
    <t>Task Name</t>
  </si>
  <si>
    <t xml:space="preserve">TOTAL </t>
  </si>
  <si>
    <t>COST PROPOSAL SUMMARY</t>
  </si>
  <si>
    <t>Future Tasks</t>
  </si>
  <si>
    <t>Known Tasks</t>
  </si>
  <si>
    <t xml:space="preserve">Step 1: </t>
  </si>
  <si>
    <t>Step 2:</t>
  </si>
  <si>
    <t>Input prime consultant firm's name in the highlighted B2 cell - Consultant</t>
  </si>
  <si>
    <t>Steps</t>
  </si>
  <si>
    <t>Description</t>
  </si>
  <si>
    <t xml:space="preserve">Step 3: </t>
  </si>
  <si>
    <t>Notes</t>
  </si>
  <si>
    <t xml:space="preserve">Step 4: </t>
  </si>
  <si>
    <t>Step 5:</t>
  </si>
  <si>
    <t>Step 6:</t>
  </si>
  <si>
    <t xml:space="preserve">Step 7: </t>
  </si>
  <si>
    <t xml:space="preserve">In the highlighted X4 cell, input the prime consultant's overhead rate expressed as a percentage. </t>
  </si>
  <si>
    <t xml:space="preserve">In the highlighted X5 cell, input the prime consultant's cost of money rate expressed as a percentage. </t>
  </si>
  <si>
    <t xml:space="preserve">In the highlighted X6 cell, input the prime consultant's net fee (profit) rate expressed as a percentage. </t>
  </si>
  <si>
    <t xml:space="preserve">The net fee has been set as a maximum of 11% for this contract. </t>
  </si>
  <si>
    <t xml:space="preserve">Step 8: </t>
  </si>
  <si>
    <t>In the highlighted cells AF3 through AN3, input the prime consultant's direct cost category name (ex: airfare, mileage, printing/copies, rental car, etc.)</t>
  </si>
  <si>
    <t>Step 9:</t>
  </si>
  <si>
    <t>Step 10:</t>
  </si>
  <si>
    <t>Instructions for Completing the Cost Proposal Summary</t>
  </si>
  <si>
    <t>In the highlighted cells D7 through M7, input the prime consultant's staff position names who would be participating in the contract should the consultant be selected. Any important subconsultant staff positions may be included. Additional columns may be added as necessary.</t>
  </si>
  <si>
    <t xml:space="preserve">Complete the Direct Costs with proposed amounts per category from the prime consultant's firm or team of firms. </t>
  </si>
  <si>
    <t xml:space="preserve">In the highlighted cells AF8 through AN8, input the prime consultant's unit cost rate associated with the direct cost category directly above. </t>
  </si>
  <si>
    <t>.</t>
  </si>
  <si>
    <t>RFP: Transit Planning and Research</t>
  </si>
  <si>
    <t>The Known Tasks are comprised of the tasks ODOT expects to include in the contract. The task amounts proposed by the consultant will be used for comparison purposes only and will not be final task orders with the selected contractor.</t>
  </si>
  <si>
    <r>
      <rPr>
        <b/>
        <sz val="10"/>
        <rFont val="Arial"/>
        <family val="2"/>
      </rPr>
      <t>IMPORTANT</t>
    </r>
    <r>
      <rPr>
        <sz val="10"/>
        <rFont val="Arial"/>
        <family val="2"/>
      </rPr>
      <t>: The direct labor rates proposed will be binding with the selected consultant.</t>
    </r>
  </si>
  <si>
    <t xml:space="preserve">Complete the Known Tasks with proposed task hours per staff position from the prime consultant's firm or team of firms. </t>
  </si>
  <si>
    <t>Task 1: Contract Management (expected to be 5% of the contract)</t>
  </si>
  <si>
    <t>State Average Overhead Rate</t>
  </si>
  <si>
    <t>TOTAL Task 7</t>
  </si>
  <si>
    <t>In the highlighted cells D8 through M8, input the prime consultant's staff position direct labor rate associated with the position name directly above. Any important subconsultant staff position's direct labor rate may be included and additional columns may be added as necessary.</t>
  </si>
  <si>
    <t>Task 7: Project Management (expected to be 25% of the contract)</t>
  </si>
  <si>
    <t>Task 6: Data (expected to be 10% of the contract)</t>
  </si>
  <si>
    <t>Task 2: Compliance Review of Policies and Plans (expected to be 4% of the contract)</t>
  </si>
  <si>
    <t>Task 4: Planning: Transit Demand and Accessbility (expected to be 20% of the contract)</t>
  </si>
  <si>
    <t>Task 3: Research and planning on fares, medical services, workforce development, regional coordination (expected to be 22% of the contract)</t>
  </si>
  <si>
    <t>Task 5: Alternative Fuels Operations (expected to be 14% of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</si>
</sst>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5" x14ac:knownFonts="1">
    <font>
      <sz val="10"/>
      <name val="Arial"/>
    </font>
    <font>
      <b/>
      <sz val="10"/>
      <name val="Arial"/>
      <family val="2"/>
    </font>
    <font>
      <sz val="10"/>
      <name val="Arial"/>
      <family val="2"/>
    </font>
    <font>
      <b/>
      <sz val="24"/>
      <name val="Arial"/>
      <family val="2"/>
    </font>
    <font>
      <b/>
      <sz val="14"/>
      <name val="Arial"/>
      <family val="2"/>
    </font>
    <font>
      <b/>
      <sz val="18"/>
      <name val="Arial"/>
      <family val="2"/>
    </font>
    <font>
      <sz val="12"/>
      <name val="Arial"/>
      <family val="2"/>
    </font>
    <font>
      <b/>
      <sz val="12"/>
      <name val="Arial"/>
      <family val="2"/>
    </font>
    <font>
      <sz val="10"/>
      <name val="Arial"/>
      <family val="2"/>
    </font>
    <font>
      <sz val="10"/>
      <name val="Times New Roman"/>
      <family val="1"/>
    </font>
    <font>
      <b/>
      <sz val="11"/>
      <color rgb="FF000000"/>
      <name val="Arial"/>
      <family val="2"/>
    </font>
    <font>
      <sz val="11"/>
      <color rgb="FF000000"/>
      <name val="Arial"/>
      <family val="2"/>
    </font>
    <font>
      <sz val="11"/>
      <name val="Arial"/>
      <family val="2"/>
    </font>
    <font>
      <b/>
      <sz val="16"/>
      <name val="Arial"/>
      <family val="2"/>
    </font>
    <font>
      <b/>
      <sz val="14"/>
      <color theme="0"/>
      <name val="Arial"/>
      <family val="2"/>
    </font>
    <font>
      <sz val="10"/>
      <color theme="0"/>
      <name val="Arial"/>
      <family val="2"/>
    </font>
    <font>
      <sz val="11"/>
      <color theme="0"/>
      <name val="Arial"/>
      <family val="2"/>
    </font>
    <font>
      <b/>
      <sz val="11"/>
      <color theme="0"/>
      <name val="Arial"/>
      <family val="2"/>
    </font>
    <font>
      <b/>
      <sz val="10"/>
      <color theme="0"/>
      <name val="Arial"/>
      <family val="2"/>
    </font>
    <font>
      <b/>
      <sz val="12"/>
      <color theme="0"/>
      <name val="Arial"/>
      <family val="2"/>
    </font>
    <font>
      <sz val="12"/>
      <color theme="0"/>
      <name val="Arial"/>
      <family val="2"/>
    </font>
    <font>
      <b/>
      <sz val="10"/>
      <color rgb="FF000000"/>
      <name val="Arial"/>
      <family val="2"/>
    </font>
    <font>
      <sz val="10"/>
      <color rgb="FF000000"/>
      <name val="Arial"/>
      <family val="2"/>
    </font>
    <font>
      <b/>
      <sz val="16"/>
      <color theme="0"/>
      <name val="Arial"/>
      <family val="2"/>
    </font>
    <font>
      <b/>
      <sz val="11"/>
      <name val="Arial"/>
      <family val="2"/>
    </font>
  </fonts>
  <fills count="8">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right/>
      <top/>
      <bottom style="thin">
        <color indexed="64"/>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bottom/>
      <diagonal/>
    </border>
    <border>
      <left/>
      <right style="thin">
        <color auto="1"/>
      </right>
      <top/>
      <bottom/>
      <diagonal/>
    </border>
    <border>
      <left style="medium">
        <color auto="1"/>
      </left>
      <right/>
      <top/>
      <bottom/>
      <diagonal/>
    </border>
    <border>
      <left style="medium">
        <color auto="1"/>
      </left>
      <right/>
      <top/>
      <bottom style="thin">
        <color indexed="64"/>
      </bottom>
      <diagonal/>
    </border>
    <border>
      <left style="thin">
        <color auto="1"/>
      </left>
      <right style="thin">
        <color auto="1"/>
      </right>
      <top/>
      <bottom style="thin">
        <color indexed="64"/>
      </bottom>
      <diagonal/>
    </border>
    <border>
      <left style="medium">
        <color auto="1"/>
      </left>
      <right style="medium">
        <color auto="1"/>
      </right>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auto="1"/>
      </left>
      <right style="medium">
        <color auto="1"/>
      </right>
      <top/>
      <bottom style="medium">
        <color indexed="64"/>
      </bottom>
      <diagonal/>
    </border>
    <border>
      <left style="medium">
        <color auto="1"/>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thin">
        <color indexed="64"/>
      </left>
      <right/>
      <top/>
      <bottom/>
      <diagonal/>
    </border>
    <border>
      <left style="medium">
        <color auto="1"/>
      </left>
      <right style="medium">
        <color auto="1"/>
      </right>
      <top style="medium">
        <color indexed="64"/>
      </top>
      <bottom/>
      <diagonal/>
    </border>
    <border>
      <left style="medium">
        <color auto="1"/>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s>
  <cellStyleXfs count="2">
    <xf numFmtId="0" fontId="0" fillId="0" borderId="0"/>
    <xf numFmtId="3" fontId="8" fillId="0" borderId="0"/>
  </cellStyleXfs>
  <cellXfs count="339">
    <xf numFmtId="0" fontId="0" fillId="0" borderId="0" xfId="0"/>
    <xf numFmtId="164" fontId="0" fillId="0" borderId="0" xfId="0" applyNumberFormat="1"/>
    <xf numFmtId="165" fontId="0" fillId="0" borderId="0" xfId="0" applyNumberFormat="1"/>
    <xf numFmtId="0" fontId="1" fillId="0" borderId="0" xfId="0" applyFont="1"/>
    <xf numFmtId="0" fontId="1" fillId="0" borderId="0" xfId="0" applyFont="1" applyAlignment="1">
      <alignment horizontal="center"/>
    </xf>
    <xf numFmtId="0" fontId="1" fillId="0" borderId="1" xfId="0" applyFont="1" applyBorder="1"/>
    <xf numFmtId="0" fontId="1"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1" fillId="0" borderId="0" xfId="0" applyFont="1" applyAlignment="1">
      <alignment horizontal="left"/>
    </xf>
    <xf numFmtId="165" fontId="0" fillId="0" borderId="0" xfId="0" applyNumberFormat="1" applyAlignment="1">
      <alignment horizontal="center"/>
    </xf>
    <xf numFmtId="3" fontId="1" fillId="0" borderId="0" xfId="0" applyNumberFormat="1" applyFont="1" applyAlignment="1">
      <alignment horizontal="center"/>
    </xf>
    <xf numFmtId="3" fontId="1" fillId="0" borderId="1" xfId="0" applyNumberFormat="1" applyFont="1" applyBorder="1" applyAlignment="1">
      <alignment horizontal="center"/>
    </xf>
    <xf numFmtId="3" fontId="1" fillId="0" borderId="0" xfId="0" applyNumberFormat="1" applyFont="1"/>
    <xf numFmtId="165" fontId="1" fillId="0" borderId="1" xfId="0" applyNumberFormat="1" applyFont="1" applyBorder="1" applyAlignment="1">
      <alignment horizontal="center"/>
    </xf>
    <xf numFmtId="0" fontId="2" fillId="0" borderId="0" xfId="0" applyFont="1" applyAlignment="1">
      <alignment horizontal="right"/>
    </xf>
    <xf numFmtId="164" fontId="0" fillId="0" borderId="0" xfId="0" applyNumberFormat="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0" fillId="0" borderId="0" xfId="0" applyAlignment="1">
      <alignment horizontal="left" indent="2"/>
    </xf>
    <xf numFmtId="1" fontId="2" fillId="0" borderId="0" xfId="0" applyNumberFormat="1" applyFont="1"/>
    <xf numFmtId="0" fontId="11" fillId="0" borderId="0" xfId="0" applyFont="1" applyAlignment="1">
      <alignment horizontal="left" vertical="center" indent="2"/>
    </xf>
    <xf numFmtId="0" fontId="12" fillId="0" borderId="0" xfId="0" applyFont="1" applyAlignment="1">
      <alignment horizontal="left" vertical="center" indent="4"/>
    </xf>
    <xf numFmtId="0" fontId="9" fillId="0" borderId="0" xfId="0" applyFont="1" applyAlignment="1">
      <alignment vertical="top"/>
    </xf>
    <xf numFmtId="0" fontId="0" fillId="2" borderId="0" xfId="0" applyFill="1"/>
    <xf numFmtId="165" fontId="1" fillId="0" borderId="0" xfId="0" applyNumberFormat="1" applyFont="1" applyAlignment="1">
      <alignment horizontal="center"/>
    </xf>
    <xf numFmtId="0" fontId="9" fillId="0" borderId="0" xfId="0" applyFont="1" applyAlignment="1">
      <alignment vertical="top" wrapText="1"/>
    </xf>
    <xf numFmtId="0" fontId="0" fillId="0" borderId="0" xfId="0" applyAlignment="1">
      <alignment wrapText="1"/>
    </xf>
    <xf numFmtId="0" fontId="7" fillId="0" borderId="0" xfId="0" applyFont="1" applyAlignment="1">
      <alignment horizontal="left"/>
    </xf>
    <xf numFmtId="0" fontId="4" fillId="0" borderId="0" xfId="0" applyFont="1"/>
    <xf numFmtId="0" fontId="13" fillId="0" borderId="0" xfId="0" applyFont="1"/>
    <xf numFmtId="0" fontId="2" fillId="2" borderId="0" xfId="0" applyFont="1" applyFill="1"/>
    <xf numFmtId="0" fontId="10" fillId="3" borderId="0" xfId="0" applyFont="1" applyFill="1" applyAlignment="1">
      <alignment horizontal="left" vertical="center" indent="1"/>
    </xf>
    <xf numFmtId="0" fontId="0" fillId="3" borderId="0" xfId="0" applyFill="1"/>
    <xf numFmtId="0" fontId="14" fillId="4" borderId="0" xfId="0" applyFont="1" applyFill="1" applyAlignment="1">
      <alignment vertical="center"/>
    </xf>
    <xf numFmtId="0" fontId="15" fillId="4" borderId="0" xfId="0" applyFont="1" applyFill="1" applyAlignment="1">
      <alignment horizontal="center"/>
    </xf>
    <xf numFmtId="0" fontId="15" fillId="4" borderId="0" xfId="0" applyFont="1" applyFill="1"/>
    <xf numFmtId="0" fontId="4" fillId="0" borderId="0" xfId="0" applyFont="1" applyAlignment="1">
      <alignment horizontal="center"/>
    </xf>
    <xf numFmtId="0" fontId="0" fillId="5" borderId="0" xfId="0" applyFill="1"/>
    <xf numFmtId="0" fontId="11" fillId="3" borderId="0" xfId="0" applyFont="1" applyFill="1" applyAlignment="1">
      <alignment horizontal="center" vertical="center"/>
    </xf>
    <xf numFmtId="0" fontId="0" fillId="3" borderId="0" xfId="0" applyFill="1" applyAlignment="1">
      <alignment horizontal="center"/>
    </xf>
    <xf numFmtId="0" fontId="15" fillId="2" borderId="0" xfId="0" applyFont="1" applyFill="1"/>
    <xf numFmtId="0" fontId="15" fillId="0" borderId="0" xfId="0" applyFont="1"/>
    <xf numFmtId="0" fontId="10" fillId="0" borderId="0" xfId="0" applyFont="1" applyAlignment="1">
      <alignment horizontal="right" vertical="center" wrapText="1"/>
    </xf>
    <xf numFmtId="0" fontId="17" fillId="0" borderId="0" xfId="0" applyFont="1" applyAlignment="1">
      <alignment horizontal="right" vertical="center" wrapText="1"/>
    </xf>
    <xf numFmtId="0" fontId="16" fillId="0" borderId="0" xfId="0" applyFont="1" applyAlignment="1">
      <alignment horizontal="left" vertical="center" indent="2"/>
    </xf>
    <xf numFmtId="0" fontId="6" fillId="2" borderId="0" xfId="0" applyFont="1" applyFill="1"/>
    <xf numFmtId="0" fontId="20" fillId="4" borderId="0" xfId="0" applyFont="1" applyFill="1" applyAlignment="1">
      <alignment horizontal="left" vertical="center" indent="2"/>
    </xf>
    <xf numFmtId="0" fontId="6" fillId="0" borderId="0" xfId="0" applyFont="1" applyAlignment="1">
      <alignment horizontal="left"/>
    </xf>
    <xf numFmtId="14" fontId="2" fillId="0" borderId="0" xfId="0" applyNumberFormat="1" applyFont="1" applyAlignment="1">
      <alignment horizontal="left"/>
    </xf>
    <xf numFmtId="0" fontId="2" fillId="0" borderId="0" xfId="0" applyFont="1" applyAlignment="1">
      <alignment horizontal="center" vertical="top"/>
    </xf>
    <xf numFmtId="0" fontId="15" fillId="4" borderId="2" xfId="0" applyFont="1" applyFill="1" applyBorder="1" applyAlignment="1">
      <alignment horizontal="center"/>
    </xf>
    <xf numFmtId="0" fontId="0" fillId="0" borderId="2" xfId="0" applyBorder="1" applyAlignment="1">
      <alignment horizontal="center"/>
    </xf>
    <xf numFmtId="0" fontId="0" fillId="3" borderId="2" xfId="0" applyFill="1" applyBorder="1"/>
    <xf numFmtId="0" fontId="0" fillId="0" borderId="2" xfId="0" applyBorder="1"/>
    <xf numFmtId="0" fontId="15" fillId="0" borderId="2" xfId="0" applyFont="1" applyBorder="1"/>
    <xf numFmtId="0" fontId="15" fillId="4" borderId="2" xfId="0" applyFont="1" applyFill="1" applyBorder="1"/>
    <xf numFmtId="0" fontId="19" fillId="4" borderId="2" xfId="0" applyFont="1" applyFill="1" applyBorder="1"/>
    <xf numFmtId="164" fontId="0" fillId="3" borderId="0" xfId="0" applyNumberFormat="1" applyFill="1"/>
    <xf numFmtId="165" fontId="0" fillId="0" borderId="2" xfId="0" applyNumberFormat="1" applyBorder="1" applyAlignment="1">
      <alignment horizontal="right"/>
    </xf>
    <xf numFmtId="165" fontId="0" fillId="3" borderId="0" xfId="0" applyNumberFormat="1" applyFill="1"/>
    <xf numFmtId="10" fontId="1" fillId="0" borderId="0" xfId="0" applyNumberFormat="1"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1" fillId="0" borderId="4" xfId="0" applyFont="1" applyBorder="1" applyAlignment="1">
      <alignment horizontal="center" wrapText="1"/>
    </xf>
    <xf numFmtId="0" fontId="18" fillId="4" borderId="4" xfId="0" applyFont="1" applyFill="1" applyBorder="1" applyAlignment="1">
      <alignment horizontal="center" vertical="center"/>
    </xf>
    <xf numFmtId="0" fontId="9" fillId="0" borderId="4" xfId="0" applyFont="1" applyBorder="1" applyAlignment="1">
      <alignment horizontal="center" vertical="top"/>
    </xf>
    <xf numFmtId="0" fontId="21" fillId="3" borderId="4" xfId="0" applyFont="1" applyFill="1" applyBorder="1" applyAlignment="1">
      <alignment horizontal="center" vertical="center"/>
    </xf>
    <xf numFmtId="0" fontId="22" fillId="0" borderId="4" xfId="0" applyFont="1" applyBorder="1" applyAlignment="1">
      <alignment horizontal="center" vertical="center"/>
    </xf>
    <xf numFmtId="0" fontId="22" fillId="3" borderId="4" xfId="0" applyFont="1" applyFill="1" applyBorder="1" applyAlignment="1">
      <alignment horizontal="center" vertical="center"/>
    </xf>
    <xf numFmtId="0" fontId="2" fillId="0" borderId="4" xfId="0" applyFont="1" applyBorder="1" applyAlignment="1">
      <alignment horizontal="center" vertical="center"/>
    </xf>
    <xf numFmtId="0" fontId="15" fillId="4" borderId="4" xfId="0" applyFont="1" applyFill="1" applyBorder="1" applyAlignment="1">
      <alignment horizontal="center" vertical="center"/>
    </xf>
    <xf numFmtId="0" fontId="15" fillId="0" borderId="4" xfId="0" applyFont="1" applyBorder="1" applyAlignment="1">
      <alignment horizontal="center" vertical="center"/>
    </xf>
    <xf numFmtId="0" fontId="2" fillId="3" borderId="4" xfId="0" applyFont="1" applyFill="1" applyBorder="1" applyAlignment="1">
      <alignment horizontal="center" vertical="center"/>
    </xf>
    <xf numFmtId="0" fontId="19" fillId="4" borderId="0" xfId="0" applyFont="1" applyFill="1" applyAlignment="1">
      <alignment horizontal="center"/>
    </xf>
    <xf numFmtId="0" fontId="15" fillId="0" borderId="0" xfId="0" applyFont="1" applyAlignment="1">
      <alignment horizontal="center"/>
    </xf>
    <xf numFmtId="0" fontId="20" fillId="4" borderId="0" xfId="0" applyFont="1" applyFill="1" applyAlignment="1">
      <alignment horizontal="center"/>
    </xf>
    <xf numFmtId="0" fontId="13" fillId="0" borderId="0" xfId="0" applyFont="1" applyAlignment="1">
      <alignment horizontal="right" wrapText="1"/>
    </xf>
    <xf numFmtId="165" fontId="1" fillId="0" borderId="6" xfId="0" applyNumberFormat="1" applyFont="1" applyBorder="1" applyAlignment="1">
      <alignment horizontal="centerContinuous"/>
    </xf>
    <xf numFmtId="165" fontId="1" fillId="0" borderId="7" xfId="0" applyNumberFormat="1" applyFont="1" applyBorder="1" applyAlignment="1">
      <alignment horizontal="center"/>
    </xf>
    <xf numFmtId="165" fontId="0" fillId="0" borderId="6" xfId="0" applyNumberFormat="1" applyBorder="1"/>
    <xf numFmtId="165" fontId="0" fillId="3" borderId="6" xfId="0" applyNumberFormat="1" applyFill="1" applyBorder="1"/>
    <xf numFmtId="0" fontId="14" fillId="4" borderId="4" xfId="0" applyFont="1" applyFill="1" applyBorder="1" applyAlignment="1">
      <alignment vertical="center"/>
    </xf>
    <xf numFmtId="0" fontId="9" fillId="0" borderId="4" xfId="0" applyFont="1" applyBorder="1" applyAlignment="1">
      <alignment vertical="top"/>
    </xf>
    <xf numFmtId="0" fontId="10" fillId="3" borderId="4" xfId="0" applyFont="1" applyFill="1" applyBorder="1" applyAlignment="1">
      <alignment horizontal="left" vertical="center" indent="1"/>
    </xf>
    <xf numFmtId="0" fontId="11" fillId="0" borderId="4" xfId="0" applyFont="1" applyBorder="1" applyAlignment="1">
      <alignment horizontal="left" vertical="center" indent="2"/>
    </xf>
    <xf numFmtId="0" fontId="11" fillId="3" borderId="4" xfId="0" applyFont="1" applyFill="1" applyBorder="1" applyAlignment="1">
      <alignment horizontal="left" vertical="center" indent="2"/>
    </xf>
    <xf numFmtId="0" fontId="12" fillId="0" borderId="4" xfId="0" applyFont="1" applyBorder="1" applyAlignment="1">
      <alignment horizontal="left" vertical="center" indent="4"/>
    </xf>
    <xf numFmtId="0" fontId="20" fillId="4" borderId="4" xfId="0" applyFont="1" applyFill="1" applyBorder="1" applyAlignment="1">
      <alignment horizontal="left" vertical="center" indent="2"/>
    </xf>
    <xf numFmtId="0" fontId="16" fillId="0" borderId="4" xfId="0" applyFont="1" applyBorder="1" applyAlignment="1">
      <alignment horizontal="left" vertical="center" indent="2"/>
    </xf>
    <xf numFmtId="0" fontId="12" fillId="3" borderId="4" xfId="0" applyFont="1" applyFill="1" applyBorder="1" applyAlignment="1">
      <alignment horizontal="left" vertical="center" indent="4"/>
    </xf>
    <xf numFmtId="0" fontId="0" fillId="4" borderId="0" xfId="0" applyFill="1"/>
    <xf numFmtId="0" fontId="1" fillId="4" borderId="4" xfId="0" applyFont="1" applyFill="1" applyBorder="1" applyAlignment="1">
      <alignment horizontal="center" wrapText="1"/>
    </xf>
    <xf numFmtId="3" fontId="1" fillId="4" borderId="0" xfId="0" applyNumberFormat="1" applyFont="1" applyFill="1" applyAlignment="1">
      <alignment horizontal="center"/>
    </xf>
    <xf numFmtId="165" fontId="1" fillId="4" borderId="6" xfId="0" applyNumberFormat="1" applyFont="1" applyFill="1" applyBorder="1" applyAlignment="1">
      <alignment horizontal="center"/>
    </xf>
    <xf numFmtId="164" fontId="0" fillId="4" borderId="0" xfId="0" applyNumberFormat="1" applyFill="1"/>
    <xf numFmtId="0" fontId="23" fillId="4" borderId="1" xfId="0" applyFont="1" applyFill="1" applyBorder="1"/>
    <xf numFmtId="0" fontId="1" fillId="4" borderId="1" xfId="0" applyFont="1" applyFill="1" applyBorder="1"/>
    <xf numFmtId="0" fontId="2" fillId="4" borderId="8" xfId="0" applyFont="1" applyFill="1" applyBorder="1" applyAlignment="1">
      <alignment horizontal="center"/>
    </xf>
    <xf numFmtId="164" fontId="0" fillId="4" borderId="1" xfId="0" applyNumberFormat="1" applyFill="1" applyBorder="1" applyAlignment="1">
      <alignment horizontal="center"/>
    </xf>
    <xf numFmtId="0" fontId="7" fillId="4" borderId="9" xfId="0" applyFont="1" applyFill="1" applyBorder="1" applyAlignment="1">
      <alignment horizontal="center"/>
    </xf>
    <xf numFmtId="0" fontId="22" fillId="0" borderId="11" xfId="0" applyFont="1" applyBorder="1" applyAlignment="1">
      <alignment horizontal="center" vertical="center"/>
    </xf>
    <xf numFmtId="0" fontId="0" fillId="0" borderId="10" xfId="0" applyBorder="1" applyAlignment="1">
      <alignment horizontal="center"/>
    </xf>
    <xf numFmtId="0" fontId="0" fillId="0" borderId="12" xfId="0" applyBorder="1"/>
    <xf numFmtId="165" fontId="0" fillId="0" borderId="12" xfId="0" applyNumberFormat="1" applyBorder="1" applyAlignment="1">
      <alignment horizontal="right"/>
    </xf>
    <xf numFmtId="0" fontId="0" fillId="2" borderId="10" xfId="0" applyFill="1" applyBorder="1"/>
    <xf numFmtId="0" fontId="11" fillId="0" borderId="11" xfId="0" applyFont="1" applyBorder="1" applyAlignment="1">
      <alignment horizontal="left" vertical="center" indent="2"/>
    </xf>
    <xf numFmtId="164" fontId="0" fillId="0" borderId="10" xfId="0" applyNumberFormat="1" applyBorder="1"/>
    <xf numFmtId="0" fontId="0" fillId="0" borderId="10" xfId="0" applyBorder="1"/>
    <xf numFmtId="0" fontId="2" fillId="2" borderId="10" xfId="0" applyFont="1" applyFill="1" applyBorder="1"/>
    <xf numFmtId="0" fontId="11" fillId="0" borderId="10" xfId="0" applyFont="1" applyBorder="1" applyAlignment="1">
      <alignment horizontal="left" vertical="center" indent="2"/>
    </xf>
    <xf numFmtId="0" fontId="2" fillId="0" borderId="11" xfId="0" applyFont="1" applyBorder="1" applyAlignment="1">
      <alignment horizontal="center" vertical="center"/>
    </xf>
    <xf numFmtId="0" fontId="12" fillId="0" borderId="11" xfId="0" applyFont="1" applyBorder="1" applyAlignment="1">
      <alignment horizontal="left" vertical="center" indent="4"/>
    </xf>
    <xf numFmtId="0" fontId="12" fillId="0" borderId="10" xfId="0" applyFont="1" applyBorder="1" applyAlignment="1">
      <alignment horizontal="left" vertical="center" indent="4"/>
    </xf>
    <xf numFmtId="0" fontId="6" fillId="0" borderId="0" xfId="0" applyFont="1" applyAlignment="1">
      <alignment horizontal="center"/>
    </xf>
    <xf numFmtId="0" fontId="6" fillId="0" borderId="2" xfId="0" applyFont="1" applyBorder="1"/>
    <xf numFmtId="165" fontId="1" fillId="0" borderId="3" xfId="0" applyNumberFormat="1" applyFont="1" applyBorder="1" applyAlignment="1">
      <alignment horizontal="right"/>
    </xf>
    <xf numFmtId="165" fontId="0" fillId="0" borderId="3" xfId="0" applyNumberFormat="1" applyBorder="1" applyAlignment="1">
      <alignment horizontal="right"/>
    </xf>
    <xf numFmtId="165" fontId="1" fillId="0" borderId="3" xfId="0" applyNumberFormat="1" applyFont="1" applyBorder="1" applyAlignment="1">
      <alignment horizontal="center"/>
    </xf>
    <xf numFmtId="165" fontId="7" fillId="0" borderId="2" xfId="0" applyNumberFormat="1" applyFont="1" applyBorder="1" applyAlignment="1">
      <alignment horizontal="center"/>
    </xf>
    <xf numFmtId="165" fontId="7" fillId="4" borderId="9" xfId="0" applyNumberFormat="1" applyFont="1" applyFill="1" applyBorder="1" applyAlignment="1">
      <alignment horizontal="center"/>
    </xf>
    <xf numFmtId="165" fontId="15" fillId="4" borderId="2" xfId="0" applyNumberFormat="1" applyFont="1" applyFill="1" applyBorder="1" applyAlignment="1">
      <alignment horizontal="right"/>
    </xf>
    <xf numFmtId="165" fontId="0" fillId="3" borderId="2" xfId="0" applyNumberFormat="1" applyFill="1" applyBorder="1" applyAlignment="1">
      <alignment horizontal="right"/>
    </xf>
    <xf numFmtId="165" fontId="15" fillId="0" borderId="2" xfId="0" applyNumberFormat="1" applyFont="1" applyBorder="1" applyAlignment="1">
      <alignment horizontal="right"/>
    </xf>
    <xf numFmtId="165" fontId="6" fillId="0" borderId="2" xfId="0" applyNumberFormat="1" applyFont="1" applyBorder="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4" fontId="2" fillId="0" borderId="0" xfId="0" applyNumberFormat="1" applyFont="1" applyAlignment="1">
      <alignment horizontal="right"/>
    </xf>
    <xf numFmtId="164" fontId="1" fillId="0" borderId="0" xfId="0" applyNumberFormat="1" applyFont="1" applyAlignment="1">
      <alignment horizontal="center" wrapText="1"/>
    </xf>
    <xf numFmtId="164" fontId="1" fillId="0" borderId="1" xfId="0" applyNumberFormat="1" applyFont="1" applyBorder="1" applyAlignment="1">
      <alignment horizontal="center" vertical="top"/>
    </xf>
    <xf numFmtId="164" fontId="1" fillId="4" borderId="0" xfId="0" applyNumberFormat="1" applyFont="1" applyFill="1" applyAlignment="1">
      <alignment horizontal="center" vertical="top"/>
    </xf>
    <xf numFmtId="164" fontId="15" fillId="4" borderId="0" xfId="0" applyNumberFormat="1" applyFont="1" applyFill="1" applyAlignment="1">
      <alignment horizontal="center"/>
    </xf>
    <xf numFmtId="164" fontId="20" fillId="4" borderId="0" xfId="0" applyNumberFormat="1" applyFont="1" applyFill="1"/>
    <xf numFmtId="164" fontId="15" fillId="0" borderId="0" xfId="0" applyNumberFormat="1" applyFont="1"/>
    <xf numFmtId="164" fontId="15" fillId="4" borderId="0" xfId="0" applyNumberFormat="1" applyFont="1" applyFill="1"/>
    <xf numFmtId="164" fontId="6" fillId="0" borderId="0" xfId="0" applyNumberFormat="1" applyFont="1"/>
    <xf numFmtId="165" fontId="1" fillId="0" borderId="0" xfId="0" applyNumberFormat="1" applyFont="1" applyAlignment="1">
      <alignment horizontal="right"/>
    </xf>
    <xf numFmtId="165" fontId="0" fillId="0" borderId="0" xfId="0" applyNumberFormat="1" applyAlignment="1">
      <alignment horizontal="right"/>
    </xf>
    <xf numFmtId="165" fontId="1" fillId="4" borderId="0" xfId="0" applyNumberFormat="1" applyFont="1" applyFill="1" applyAlignment="1">
      <alignment horizontal="center"/>
    </xf>
    <xf numFmtId="165" fontId="15" fillId="4" borderId="0" xfId="0" applyNumberFormat="1" applyFont="1" applyFill="1" applyAlignment="1">
      <alignment horizontal="center"/>
    </xf>
    <xf numFmtId="165" fontId="15" fillId="4" borderId="6" xfId="0" applyNumberFormat="1" applyFont="1" applyFill="1" applyBorder="1" applyAlignment="1">
      <alignment horizontal="center"/>
    </xf>
    <xf numFmtId="165" fontId="0" fillId="0" borderId="6" xfId="0" applyNumberFormat="1" applyBorder="1" applyAlignment="1">
      <alignment horizontal="center"/>
    </xf>
    <xf numFmtId="165" fontId="15" fillId="0" borderId="0" xfId="0" applyNumberFormat="1" applyFont="1"/>
    <xf numFmtId="165" fontId="15" fillId="0" borderId="6" xfId="0" applyNumberFormat="1" applyFont="1" applyBorder="1"/>
    <xf numFmtId="165" fontId="15" fillId="4" borderId="0" xfId="0" applyNumberFormat="1" applyFont="1" applyFill="1"/>
    <xf numFmtId="165" fontId="15" fillId="4" borderId="6" xfId="0" applyNumberFormat="1" applyFont="1" applyFill="1" applyBorder="1"/>
    <xf numFmtId="165" fontId="6" fillId="0" borderId="0" xfId="0" applyNumberFormat="1" applyFont="1"/>
    <xf numFmtId="164" fontId="13" fillId="0" borderId="0" xfId="0" applyNumberFormat="1" applyFont="1"/>
    <xf numFmtId="164" fontId="4" fillId="0" borderId="0" xfId="0" applyNumberFormat="1" applyFont="1"/>
    <xf numFmtId="164" fontId="7" fillId="0" borderId="0" xfId="0" applyNumberFormat="1" applyFont="1"/>
    <xf numFmtId="164" fontId="7" fillId="0" borderId="0" xfId="0" applyNumberFormat="1" applyFont="1" applyAlignment="1">
      <alignment horizontal="left"/>
    </xf>
    <xf numFmtId="164" fontId="14" fillId="4" borderId="0" xfId="0" applyNumberFormat="1" applyFont="1" applyFill="1"/>
    <xf numFmtId="164" fontId="0" fillId="5" borderId="0" xfId="0" applyNumberFormat="1" applyFill="1"/>
    <xf numFmtId="164" fontId="2" fillId="5" borderId="0" xfId="0" applyNumberFormat="1" applyFont="1" applyFill="1"/>
    <xf numFmtId="165" fontId="3" fillId="0" borderId="0" xfId="0" applyNumberFormat="1" applyFont="1" applyAlignment="1">
      <alignment horizontal="left"/>
    </xf>
    <xf numFmtId="165" fontId="0" fillId="5" borderId="0" xfId="0" applyNumberFormat="1" applyFill="1"/>
    <xf numFmtId="164" fontId="0" fillId="0" borderId="0" xfId="0" applyNumberFormat="1" applyAlignment="1">
      <alignment vertical="center"/>
    </xf>
    <xf numFmtId="0" fontId="0" fillId="0" borderId="0" xfId="0" applyAlignment="1">
      <alignment vertical="center"/>
    </xf>
    <xf numFmtId="165" fontId="0" fillId="0" borderId="0" xfId="0" applyNumberFormat="1" applyAlignment="1">
      <alignment vertical="center"/>
    </xf>
    <xf numFmtId="165" fontId="0" fillId="5" borderId="6" xfId="0" applyNumberFormat="1" applyFill="1" applyBorder="1"/>
    <xf numFmtId="165" fontId="0" fillId="0" borderId="6" xfId="0" applyNumberFormat="1" applyBorder="1" applyAlignment="1">
      <alignment vertical="center"/>
    </xf>
    <xf numFmtId="165" fontId="4" fillId="0" borderId="0" xfId="0" applyNumberFormat="1" applyFont="1"/>
    <xf numFmtId="165" fontId="4" fillId="0" borderId="6" xfId="0" applyNumberFormat="1" applyFont="1" applyBorder="1"/>
    <xf numFmtId="165" fontId="7" fillId="0" borderId="0" xfId="0" applyNumberFormat="1" applyFont="1"/>
    <xf numFmtId="165" fontId="7" fillId="0" borderId="6" xfId="0" applyNumberFormat="1" applyFont="1" applyBorder="1"/>
    <xf numFmtId="164" fontId="7" fillId="0" borderId="0" xfId="0" applyNumberFormat="1" applyFont="1" applyAlignment="1">
      <alignment vertical="center"/>
    </xf>
    <xf numFmtId="0" fontId="18" fillId="4" borderId="4" xfId="0" applyFont="1" applyFill="1" applyBorder="1" applyAlignment="1">
      <alignment horizontal="center" vertical="center" wrapText="1"/>
    </xf>
    <xf numFmtId="165" fontId="2" fillId="0" borderId="3" xfId="0" applyNumberFormat="1" applyFont="1" applyBorder="1" applyAlignment="1">
      <alignment horizontal="center" wrapText="1"/>
    </xf>
    <xf numFmtId="165" fontId="2" fillId="0" borderId="0" xfId="0" applyNumberFormat="1" applyFont="1" applyAlignment="1">
      <alignment wrapText="1"/>
    </xf>
    <xf numFmtId="0" fontId="2" fillId="0" borderId="0" xfId="0" applyFont="1"/>
    <xf numFmtId="0" fontId="11" fillId="0" borderId="0" xfId="0" applyFont="1" applyAlignment="1">
      <alignment horizontal="left" vertical="center" wrapText="1" indent="1"/>
    </xf>
    <xf numFmtId="0" fontId="9" fillId="0" borderId="5" xfId="0" applyFont="1" applyBorder="1" applyAlignment="1">
      <alignment vertical="top" wrapText="1"/>
    </xf>
    <xf numFmtId="164" fontId="0" fillId="0" borderId="18" xfId="0" applyNumberFormat="1" applyBorder="1"/>
    <xf numFmtId="0" fontId="0" fillId="0" borderId="14" xfId="0" applyBorder="1" applyAlignment="1">
      <alignment horizontal="center"/>
    </xf>
    <xf numFmtId="0" fontId="0" fillId="0" borderId="3" xfId="0" applyBorder="1" applyAlignment="1">
      <alignment horizontal="center"/>
    </xf>
    <xf numFmtId="0" fontId="0" fillId="2" borderId="13" xfId="0" applyFill="1" applyBorder="1"/>
    <xf numFmtId="0" fontId="0" fillId="3" borderId="20" xfId="0" applyFill="1" applyBorder="1"/>
    <xf numFmtId="0" fontId="0" fillId="3" borderId="0" xfId="0" applyFill="1" applyAlignment="1">
      <alignment horizontal="center" vertical="center"/>
    </xf>
    <xf numFmtId="164" fontId="0" fillId="3" borderId="0" xfId="0" applyNumberFormat="1" applyFill="1" applyAlignment="1">
      <alignment vertical="center"/>
    </xf>
    <xf numFmtId="0" fontId="0" fillId="3" borderId="0" xfId="0" applyFill="1" applyAlignment="1">
      <alignment vertical="center"/>
    </xf>
    <xf numFmtId="164" fontId="0" fillId="3" borderId="15" xfId="0" applyNumberFormat="1" applyFill="1" applyBorder="1"/>
    <xf numFmtId="164" fontId="20" fillId="4" borderId="0" xfId="0" applyNumberFormat="1" applyFont="1" applyFill="1" applyAlignment="1">
      <alignment horizontal="left" vertical="center" indent="2"/>
    </xf>
    <xf numFmtId="0" fontId="20" fillId="4" borderId="0" xfId="0" applyFont="1" applyFill="1"/>
    <xf numFmtId="164" fontId="0" fillId="0" borderId="6" xfId="0" applyNumberFormat="1" applyBorder="1" applyAlignment="1">
      <alignment vertical="center"/>
    </xf>
    <xf numFmtId="0" fontId="12" fillId="0" borderId="10"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2" fillId="0" borderId="0" xfId="0" applyFont="1" applyAlignment="1">
      <alignment horizontal="center" vertical="center"/>
    </xf>
    <xf numFmtId="0" fontId="12" fillId="3" borderId="0" xfId="0" applyFont="1" applyFill="1" applyAlignment="1">
      <alignment horizontal="center" vertical="center"/>
    </xf>
    <xf numFmtId="0" fontId="11" fillId="0" borderId="0" xfId="0" applyFont="1" applyAlignment="1">
      <alignment horizontal="left" vertical="center" indent="1"/>
    </xf>
    <xf numFmtId="164" fontId="0" fillId="0" borderId="10" xfId="0" applyNumberFormat="1" applyBorder="1" applyAlignment="1">
      <alignment vertical="center"/>
    </xf>
    <xf numFmtId="0" fontId="0" fillId="0" borderId="10" xfId="0" applyBorder="1" applyAlignment="1">
      <alignment vertical="center"/>
    </xf>
    <xf numFmtId="164" fontId="0" fillId="0" borderId="13" xfId="0" applyNumberFormat="1" applyBorder="1" applyAlignment="1">
      <alignment vertical="center"/>
    </xf>
    <xf numFmtId="164" fontId="0" fillId="0" borderId="18" xfId="0" applyNumberFormat="1" applyBorder="1" applyAlignment="1">
      <alignment vertical="center"/>
    </xf>
    <xf numFmtId="164" fontId="0" fillId="0" borderId="14" xfId="0" applyNumberFormat="1" applyBorder="1" applyAlignment="1">
      <alignment vertical="center"/>
    </xf>
    <xf numFmtId="0" fontId="0" fillId="0" borderId="2" xfId="0" applyBorder="1" applyAlignment="1">
      <alignmen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xf>
    <xf numFmtId="0" fontId="0" fillId="0" borderId="12" xfId="0" applyBorder="1" applyAlignment="1">
      <alignment vertical="center"/>
    </xf>
    <xf numFmtId="0" fontId="0" fillId="3" borderId="2" xfId="0" applyFill="1" applyBorder="1" applyAlignment="1">
      <alignment vertical="center"/>
    </xf>
    <xf numFmtId="165" fontId="0" fillId="3" borderId="2" xfId="0" applyNumberFormat="1" applyFill="1" applyBorder="1" applyAlignment="1">
      <alignment vertical="center"/>
    </xf>
    <xf numFmtId="164" fontId="0" fillId="0" borderId="19" xfId="0" applyNumberFormat="1" applyBorder="1"/>
    <xf numFmtId="164" fontId="7" fillId="3" borderId="6" xfId="0" applyNumberFormat="1" applyFont="1" applyFill="1" applyBorder="1"/>
    <xf numFmtId="0" fontId="11" fillId="0" borderId="5" xfId="0" applyFont="1" applyBorder="1" applyAlignment="1">
      <alignment horizontal="left" vertical="center" indent="2"/>
    </xf>
    <xf numFmtId="164" fontId="20" fillId="4" borderId="0" xfId="0" applyNumberFormat="1" applyFont="1" applyFill="1" applyAlignment="1">
      <alignment horizontal="right"/>
    </xf>
    <xf numFmtId="0" fontId="20" fillId="4" borderId="0" xfId="0" applyFont="1" applyFill="1" applyAlignment="1">
      <alignment horizontal="right"/>
    </xf>
    <xf numFmtId="164" fontId="7" fillId="3" borderId="6" xfId="0" applyNumberFormat="1" applyFont="1" applyFill="1" applyBorder="1" applyAlignment="1">
      <alignment vertical="center"/>
    </xf>
    <xf numFmtId="0" fontId="0" fillId="0" borderId="10" xfId="0" applyBorder="1" applyAlignment="1">
      <alignment horizontal="center" vertical="center"/>
    </xf>
    <xf numFmtId="164" fontId="0" fillId="0" borderId="19" xfId="0" applyNumberFormat="1" applyBorder="1" applyAlignment="1">
      <alignment vertical="center"/>
    </xf>
    <xf numFmtId="164" fontId="0" fillId="0" borderId="3" xfId="0" applyNumberFormat="1" applyBorder="1" applyAlignment="1">
      <alignment vertical="center"/>
    </xf>
    <xf numFmtId="164" fontId="24" fillId="3" borderId="21" xfId="0" applyNumberFormat="1" applyFont="1" applyFill="1" applyBorder="1"/>
    <xf numFmtId="0" fontId="6" fillId="0" borderId="0" xfId="0" applyFont="1" applyAlignment="1">
      <alignment vertical="center"/>
    </xf>
    <xf numFmtId="164" fontId="6" fillId="0" borderId="0" xfId="0" applyNumberFormat="1" applyFont="1" applyAlignment="1">
      <alignment vertical="center"/>
    </xf>
    <xf numFmtId="0" fontId="20" fillId="4" borderId="0" xfId="0" applyFont="1" applyFill="1" applyAlignment="1">
      <alignment horizontal="center" vertical="center"/>
    </xf>
    <xf numFmtId="164" fontId="20" fillId="4" borderId="0" xfId="0" applyNumberFormat="1" applyFont="1" applyFill="1" applyAlignment="1">
      <alignment horizontal="right" vertical="center"/>
    </xf>
    <xf numFmtId="164" fontId="2" fillId="3" borderId="0" xfId="0" applyNumberFormat="1" applyFont="1" applyFill="1"/>
    <xf numFmtId="164" fontId="2" fillId="3" borderId="0" xfId="0" applyNumberFormat="1" applyFont="1" applyFill="1" applyAlignment="1">
      <alignment vertical="center"/>
    </xf>
    <xf numFmtId="10" fontId="1" fillId="6" borderId="22" xfId="0" applyNumberFormat="1" applyFont="1" applyFill="1" applyBorder="1" applyAlignment="1">
      <alignment horizontal="center"/>
    </xf>
    <xf numFmtId="0" fontId="6" fillId="6" borderId="22" xfId="0" applyFont="1" applyFill="1" applyBorder="1"/>
    <xf numFmtId="0" fontId="6" fillId="0" borderId="22" xfId="0" applyFont="1" applyBorder="1" applyAlignment="1">
      <alignment horizontal="left"/>
    </xf>
    <xf numFmtId="0" fontId="2" fillId="0" borderId="22" xfId="0" applyFont="1" applyBorder="1" applyAlignment="1">
      <alignment horizontal="left"/>
    </xf>
    <xf numFmtId="0" fontId="7" fillId="0" borderId="3" xfId="0" applyFont="1" applyBorder="1" applyAlignment="1">
      <alignment horizontal="center"/>
    </xf>
    <xf numFmtId="164" fontId="0" fillId="6" borderId="22" xfId="0" applyNumberFormat="1" applyFill="1" applyBorder="1"/>
    <xf numFmtId="9" fontId="1" fillId="6" borderId="22" xfId="0" applyNumberFormat="1" applyFont="1" applyFill="1" applyBorder="1" applyAlignment="1">
      <alignment horizontal="center"/>
    </xf>
    <xf numFmtId="0" fontId="1" fillId="0" borderId="19" xfId="0" applyFont="1" applyBorder="1" applyAlignment="1">
      <alignment horizontal="center" wrapText="1"/>
    </xf>
    <xf numFmtId="0" fontId="1" fillId="0" borderId="6" xfId="0" applyFont="1" applyBorder="1" applyAlignment="1">
      <alignment horizontal="center"/>
    </xf>
    <xf numFmtId="0" fontId="1" fillId="0" borderId="3" xfId="0" applyFont="1" applyBorder="1" applyAlignment="1">
      <alignment horizontal="center"/>
    </xf>
    <xf numFmtId="164" fontId="2" fillId="6" borderId="26" xfId="0" applyNumberFormat="1" applyFont="1" applyFill="1" applyBorder="1" applyAlignment="1">
      <alignment horizontal="center"/>
    </xf>
    <xf numFmtId="164" fontId="0" fillId="6" borderId="27" xfId="0" applyNumberFormat="1" applyFill="1" applyBorder="1" applyAlignment="1">
      <alignment horizontal="center"/>
    </xf>
    <xf numFmtId="164" fontId="0" fillId="6" borderId="28" xfId="0" applyNumberFormat="1" applyFill="1" applyBorder="1" applyAlignment="1">
      <alignment horizontal="center"/>
    </xf>
    <xf numFmtId="0" fontId="1" fillId="0" borderId="19" xfId="0" applyFont="1" applyBorder="1" applyAlignment="1">
      <alignment horizontal="center" vertical="center" wrapText="1"/>
    </xf>
    <xf numFmtId="0" fontId="1" fillId="6" borderId="2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2" fillId="0" borderId="22" xfId="0" applyFont="1" applyBorder="1" applyAlignment="1">
      <alignment vertical="center"/>
    </xf>
    <xf numFmtId="0" fontId="2" fillId="0" borderId="22" xfId="0" applyFont="1" applyBorder="1" applyAlignment="1">
      <alignment vertical="center" wrapText="1"/>
    </xf>
    <xf numFmtId="0" fontId="0" fillId="0" borderId="22" xfId="0" applyBorder="1" applyAlignment="1">
      <alignment vertical="center"/>
    </xf>
    <xf numFmtId="0" fontId="2" fillId="0" borderId="8" xfId="0" applyFont="1" applyBorder="1" applyAlignment="1">
      <alignment vertical="center"/>
    </xf>
    <xf numFmtId="0" fontId="0" fillId="0" borderId="8" xfId="0" applyBorder="1"/>
    <xf numFmtId="0" fontId="24" fillId="0" borderId="29" xfId="0" applyFont="1" applyBorder="1"/>
    <xf numFmtId="0" fontId="24" fillId="0" borderId="30" xfId="0" applyFont="1" applyBorder="1"/>
    <xf numFmtId="0" fontId="24" fillId="0" borderId="31" xfId="0" applyFont="1" applyBorder="1"/>
    <xf numFmtId="0" fontId="21" fillId="7" borderId="4" xfId="0" applyFont="1" applyFill="1" applyBorder="1" applyAlignment="1">
      <alignment horizontal="center" vertical="center"/>
    </xf>
    <xf numFmtId="0" fontId="0" fillId="7" borderId="0" xfId="0" applyFill="1" applyAlignment="1">
      <alignment horizontal="center"/>
    </xf>
    <xf numFmtId="0" fontId="0" fillId="7" borderId="2" xfId="0" applyFill="1" applyBorder="1"/>
    <xf numFmtId="165" fontId="0" fillId="7" borderId="2" xfId="0" applyNumberFormat="1" applyFill="1" applyBorder="1" applyAlignment="1">
      <alignment horizontal="right"/>
    </xf>
    <xf numFmtId="0" fontId="10" fillId="7" borderId="0" xfId="0" applyFont="1" applyFill="1" applyAlignment="1">
      <alignment horizontal="right" vertical="top" wrapText="1"/>
    </xf>
    <xf numFmtId="0" fontId="22" fillId="7" borderId="4" xfId="0" applyFont="1" applyFill="1" applyBorder="1" applyAlignment="1">
      <alignment horizontal="center" vertical="center"/>
    </xf>
    <xf numFmtId="165" fontId="0" fillId="7" borderId="2" xfId="0" applyNumberFormat="1" applyFill="1" applyBorder="1"/>
    <xf numFmtId="165" fontId="0" fillId="7" borderId="9" xfId="0" applyNumberFormat="1" applyFill="1" applyBorder="1" applyAlignment="1">
      <alignment horizontal="right"/>
    </xf>
    <xf numFmtId="0" fontId="10" fillId="7" borderId="0" xfId="0" applyFont="1" applyFill="1" applyAlignment="1">
      <alignment horizontal="right" vertical="center" wrapText="1"/>
    </xf>
    <xf numFmtId="0" fontId="10" fillId="7" borderId="0" xfId="0" applyFont="1" applyFill="1" applyAlignment="1">
      <alignment horizontal="center" vertical="center"/>
    </xf>
    <xf numFmtId="0" fontId="0" fillId="7" borderId="0" xfId="0" applyFill="1" applyAlignment="1">
      <alignment horizontal="center" vertical="center"/>
    </xf>
    <xf numFmtId="0" fontId="0" fillId="7" borderId="2" xfId="0" applyFill="1" applyBorder="1" applyAlignment="1">
      <alignment vertical="center"/>
    </xf>
    <xf numFmtId="165" fontId="0" fillId="7" borderId="2" xfId="0" applyNumberFormat="1" applyFill="1" applyBorder="1" applyAlignment="1">
      <alignment horizontal="right" vertical="center"/>
    </xf>
    <xf numFmtId="0" fontId="11" fillId="7" borderId="0" xfId="0" applyFont="1" applyFill="1" applyAlignment="1">
      <alignment horizontal="left" vertical="center" wrapText="1" indent="1"/>
    </xf>
    <xf numFmtId="0" fontId="11" fillId="7" borderId="0" xfId="0" applyFont="1" applyFill="1" applyAlignment="1">
      <alignment horizontal="center" vertical="center"/>
    </xf>
    <xf numFmtId="164" fontId="0" fillId="7" borderId="0" xfId="0" applyNumberFormat="1" applyFill="1"/>
    <xf numFmtId="0" fontId="10" fillId="7" borderId="0" xfId="0" applyFont="1" applyFill="1" applyAlignment="1">
      <alignment horizontal="left" vertical="center" indent="1"/>
    </xf>
    <xf numFmtId="0" fontId="0" fillId="7" borderId="0" xfId="0" applyFill="1"/>
    <xf numFmtId="164" fontId="0" fillId="7" borderId="15" xfId="0" applyNumberFormat="1" applyFill="1" applyBorder="1"/>
    <xf numFmtId="0" fontId="10" fillId="7" borderId="0" xfId="0" applyFont="1" applyFill="1" applyAlignment="1">
      <alignment horizontal="center" vertical="top" wrapText="1"/>
    </xf>
    <xf numFmtId="0" fontId="1" fillId="7" borderId="0" xfId="0" applyFont="1" applyFill="1" applyAlignment="1">
      <alignment horizontal="center"/>
    </xf>
    <xf numFmtId="0" fontId="11" fillId="7" borderId="4" xfId="0" applyFont="1" applyFill="1" applyBorder="1" applyAlignment="1">
      <alignment horizontal="left" vertical="center" indent="2"/>
    </xf>
    <xf numFmtId="164" fontId="0" fillId="7" borderId="0" xfId="0" applyNumberFormat="1" applyFill="1" applyAlignment="1">
      <alignment vertical="center"/>
    </xf>
    <xf numFmtId="0" fontId="10" fillId="7" borderId="4" xfId="0" applyFont="1" applyFill="1" applyBorder="1" applyAlignment="1">
      <alignment horizontal="left" vertical="center" indent="1"/>
    </xf>
    <xf numFmtId="165" fontId="0" fillId="7" borderId="0" xfId="0" applyNumberFormat="1" applyFill="1"/>
    <xf numFmtId="165" fontId="0" fillId="7" borderId="6" xfId="0" applyNumberFormat="1" applyFill="1" applyBorder="1"/>
    <xf numFmtId="0" fontId="11" fillId="7" borderId="32" xfId="0" applyFont="1" applyFill="1" applyBorder="1" applyAlignment="1">
      <alignment horizontal="left" vertical="center" indent="2"/>
    </xf>
    <xf numFmtId="165" fontId="0" fillId="7" borderId="15" xfId="0" applyNumberFormat="1" applyFill="1" applyBorder="1"/>
    <xf numFmtId="165" fontId="7" fillId="7" borderId="21" xfId="0" applyNumberFormat="1" applyFont="1" applyFill="1" applyBorder="1"/>
    <xf numFmtId="165" fontId="0" fillId="0" borderId="10" xfId="0" applyNumberFormat="1" applyBorder="1"/>
    <xf numFmtId="165" fontId="0" fillId="0" borderId="13" xfId="0" applyNumberFormat="1" applyBorder="1"/>
    <xf numFmtId="165" fontId="7" fillId="7" borderId="6" xfId="0" applyNumberFormat="1" applyFont="1" applyFill="1" applyBorder="1"/>
    <xf numFmtId="165" fontId="0" fillId="0" borderId="3" xfId="0" applyNumberFormat="1" applyBorder="1"/>
    <xf numFmtId="165" fontId="0" fillId="0" borderId="14" xfId="0" applyNumberFormat="1" applyBorder="1"/>
    <xf numFmtId="165" fontId="0" fillId="7" borderId="0" xfId="0" applyNumberFormat="1" applyFill="1" applyAlignment="1">
      <alignment vertical="center"/>
    </xf>
    <xf numFmtId="165" fontId="7" fillId="7" borderId="6" xfId="0" applyNumberFormat="1" applyFont="1" applyFill="1" applyBorder="1" applyAlignment="1">
      <alignment vertical="center"/>
    </xf>
    <xf numFmtId="165" fontId="0" fillId="0" borderId="10" xfId="0" applyNumberFormat="1" applyBorder="1" applyAlignment="1">
      <alignment vertical="center"/>
    </xf>
    <xf numFmtId="165" fontId="0" fillId="0" borderId="13" xfId="0" applyNumberFormat="1" applyBorder="1" applyAlignment="1">
      <alignment vertical="center"/>
    </xf>
    <xf numFmtId="165" fontId="20" fillId="4" borderId="0" xfId="0" applyNumberFormat="1" applyFont="1" applyFill="1"/>
    <xf numFmtId="165" fontId="2" fillId="0" borderId="0" xfId="0" applyNumberFormat="1" applyFont="1" applyAlignment="1">
      <alignment horizontal="center" vertical="top"/>
    </xf>
    <xf numFmtId="165" fontId="20" fillId="4" borderId="0" xfId="0" applyNumberFormat="1" applyFont="1" applyFill="1" applyAlignment="1">
      <alignment horizontal="left" vertical="center" indent="2"/>
    </xf>
    <xf numFmtId="165" fontId="19" fillId="4" borderId="0" xfId="0" applyNumberFormat="1" applyFont="1" applyFill="1" applyAlignment="1">
      <alignment horizontal="right"/>
    </xf>
    <xf numFmtId="1" fontId="0" fillId="0" borderId="0" xfId="0" applyNumberFormat="1"/>
    <xf numFmtId="1" fontId="0" fillId="7" borderId="15" xfId="0" applyNumberFormat="1" applyFill="1" applyBorder="1"/>
    <xf numFmtId="1" fontId="0" fillId="0" borderId="0" xfId="0" applyNumberFormat="1" applyAlignment="1">
      <alignment horizontal="center"/>
    </xf>
    <xf numFmtId="1" fontId="0" fillId="7" borderId="0" xfId="0" applyNumberFormat="1" applyFill="1"/>
    <xf numFmtId="1" fontId="0" fillId="0" borderId="10" xfId="0" applyNumberFormat="1" applyBorder="1"/>
    <xf numFmtId="1" fontId="0" fillId="7" borderId="0" xfId="0" applyNumberFormat="1" applyFill="1" applyAlignment="1">
      <alignment vertical="center"/>
    </xf>
    <xf numFmtId="1" fontId="0" fillId="0" borderId="0" xfId="0" applyNumberFormat="1" applyAlignment="1">
      <alignment vertical="center"/>
    </xf>
    <xf numFmtId="1" fontId="0" fillId="0" borderId="10" xfId="0" applyNumberFormat="1" applyBorder="1" applyAlignment="1">
      <alignment vertical="center"/>
    </xf>
    <xf numFmtId="14" fontId="2" fillId="6" borderId="22" xfId="0" applyNumberFormat="1" applyFont="1" applyFill="1" applyBorder="1" applyAlignment="1">
      <alignment horizontal="left"/>
    </xf>
    <xf numFmtId="0" fontId="10" fillId="7" borderId="0" xfId="0" applyFont="1" applyFill="1" applyAlignment="1">
      <alignment horizontal="left" vertical="center" wrapText="1"/>
    </xf>
    <xf numFmtId="0" fontId="10" fillId="7" borderId="5" xfId="0" applyFont="1" applyFill="1" applyBorder="1" applyAlignment="1">
      <alignment horizontal="left" vertical="center" wrapText="1"/>
    </xf>
    <xf numFmtId="0" fontId="10" fillId="7" borderId="0" xfId="0" applyFont="1" applyFill="1" applyAlignment="1">
      <alignment horizontal="right" vertical="top" wrapText="1"/>
    </xf>
    <xf numFmtId="0" fontId="10" fillId="7" borderId="15" xfId="0" applyFont="1" applyFill="1" applyBorder="1" applyAlignment="1">
      <alignment horizontal="right" vertical="top" wrapText="1"/>
    </xf>
    <xf numFmtId="0" fontId="11" fillId="0" borderId="0" xfId="0" applyFont="1" applyAlignment="1">
      <alignment horizontal="left" vertical="center" wrapText="1" indent="1"/>
    </xf>
    <xf numFmtId="0" fontId="10" fillId="7" borderId="15" xfId="0" applyFont="1" applyFill="1" applyBorder="1" applyAlignment="1">
      <alignment horizontal="right" vertical="center" wrapText="1"/>
    </xf>
    <xf numFmtId="0" fontId="11" fillId="0" borderId="5" xfId="0" applyFont="1" applyBorder="1" applyAlignment="1">
      <alignment horizontal="left" vertical="center" wrapText="1" indent="1"/>
    </xf>
    <xf numFmtId="0" fontId="9" fillId="0" borderId="0" xfId="0" applyFont="1" applyAlignment="1">
      <alignment vertical="top" wrapText="1"/>
    </xf>
    <xf numFmtId="0" fontId="9" fillId="0" borderId="5" xfId="0" applyFont="1" applyBorder="1" applyAlignment="1">
      <alignment vertical="top" wrapText="1"/>
    </xf>
    <xf numFmtId="0" fontId="10" fillId="7" borderId="16" xfId="0" applyFont="1" applyFill="1" applyBorder="1" applyAlignment="1">
      <alignment horizontal="right" vertical="center" wrapText="1"/>
    </xf>
    <xf numFmtId="0" fontId="14" fillId="4" borderId="0" xfId="0" applyFont="1" applyFill="1" applyAlignment="1">
      <alignment horizontal="left" vertical="center" wrapText="1"/>
    </xf>
    <xf numFmtId="0" fontId="13" fillId="0" borderId="0" xfId="0" applyFont="1" applyAlignment="1">
      <alignment horizontal="right" wrapText="1"/>
    </xf>
    <xf numFmtId="0" fontId="10" fillId="3" borderId="0" xfId="0" applyFont="1" applyFill="1" applyAlignment="1">
      <alignment horizontal="right" vertical="center" wrapText="1"/>
    </xf>
    <xf numFmtId="0" fontId="19" fillId="4" borderId="0" xfId="0" applyFont="1" applyFill="1" applyAlignment="1">
      <alignment horizontal="right" vertical="center" wrapText="1"/>
    </xf>
    <xf numFmtId="0" fontId="14" fillId="4" borderId="0" xfId="0" applyFont="1" applyFill="1" applyAlignment="1">
      <alignment vertical="center" wrapText="1"/>
    </xf>
    <xf numFmtId="0" fontId="10" fillId="3" borderId="0" xfId="0" applyFont="1" applyFill="1" applyAlignment="1">
      <alignment horizontal="left" vertical="center" wrapText="1"/>
    </xf>
    <xf numFmtId="0" fontId="12" fillId="0" borderId="10" xfId="0" applyFont="1" applyBorder="1" applyAlignment="1">
      <alignment horizontal="left" vertical="center" wrapText="1" indent="2"/>
    </xf>
    <xf numFmtId="0" fontId="3" fillId="0" borderId="0" xfId="0" applyFont="1" applyAlignment="1">
      <alignment horizontal="center"/>
    </xf>
    <xf numFmtId="0" fontId="2" fillId="6" borderId="22" xfId="0" applyFont="1" applyFill="1" applyBorder="1" applyAlignment="1">
      <alignment horizontal="center" textRotation="88"/>
    </xf>
    <xf numFmtId="0" fontId="0" fillId="6" borderId="22" xfId="0" applyFill="1" applyBorder="1" applyAlignment="1">
      <alignment horizontal="center" textRotation="88"/>
    </xf>
    <xf numFmtId="0" fontId="1" fillId="0" borderId="0" xfId="0" applyFont="1" applyAlignment="1">
      <alignment horizontal="center" textRotation="88"/>
    </xf>
    <xf numFmtId="0" fontId="11" fillId="0" borderId="10" xfId="0" applyFont="1" applyBorder="1" applyAlignment="1">
      <alignment horizontal="left" vertical="top" wrapText="1" indent="1"/>
    </xf>
    <xf numFmtId="0" fontId="11" fillId="0" borderId="10" xfId="0" applyFont="1" applyBorder="1" applyAlignment="1">
      <alignment horizontal="left" vertical="center" wrapText="1" indent="1"/>
    </xf>
    <xf numFmtId="0" fontId="10" fillId="3" borderId="15" xfId="0" applyFont="1" applyFill="1" applyBorder="1" applyAlignment="1">
      <alignment horizontal="right" vertical="center" wrapText="1"/>
    </xf>
    <xf numFmtId="0" fontId="12" fillId="0" borderId="0" xfId="0" applyFont="1" applyAlignment="1">
      <alignment horizontal="left" vertical="center" wrapText="1" indent="2"/>
    </xf>
    <xf numFmtId="0" fontId="19" fillId="4" borderId="0" xfId="0" applyFont="1" applyFill="1" applyAlignment="1">
      <alignment horizontal="center" vertical="center" wrapText="1"/>
    </xf>
    <xf numFmtId="0" fontId="10" fillId="3" borderId="16" xfId="0" applyFont="1" applyFill="1" applyBorder="1" applyAlignment="1">
      <alignment horizontal="right" vertical="center" wrapText="1"/>
    </xf>
    <xf numFmtId="0" fontId="11" fillId="0" borderId="17" xfId="0" applyFont="1" applyBorder="1" applyAlignment="1">
      <alignment horizontal="left" vertical="center" wrapText="1" indent="1"/>
    </xf>
    <xf numFmtId="0" fontId="4" fillId="0" borderId="3" xfId="0" applyFont="1" applyBorder="1" applyAlignment="1">
      <alignment horizontal="center"/>
    </xf>
    <xf numFmtId="0" fontId="4" fillId="0" borderId="2" xfId="0" applyFont="1" applyBorder="1" applyAlignment="1">
      <alignment horizontal="center"/>
    </xf>
    <xf numFmtId="0" fontId="11" fillId="0" borderId="17" xfId="0" applyFont="1" applyBorder="1" applyAlignment="1">
      <alignment horizontal="left" vertical="top" wrapText="1" indent="1"/>
    </xf>
    <xf numFmtId="0" fontId="10" fillId="7" borderId="16" xfId="0" applyFont="1" applyFill="1" applyBorder="1" applyAlignment="1">
      <alignment horizontal="right" vertical="top" wrapText="1"/>
    </xf>
    <xf numFmtId="0" fontId="10" fillId="7" borderId="0" xfId="0" applyFont="1" applyFill="1" applyAlignment="1">
      <alignment horizontal="right" vertical="center" wrapText="1"/>
    </xf>
    <xf numFmtId="0" fontId="10" fillId="7" borderId="5" xfId="0" applyFont="1" applyFill="1" applyBorder="1" applyAlignment="1">
      <alignment horizontal="right" vertical="center" wrapText="1"/>
    </xf>
    <xf numFmtId="0" fontId="2" fillId="0" borderId="21" xfId="0" applyFont="1"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1" fillId="0" borderId="3" xfId="0" applyFont="1" applyBorder="1" applyAlignment="1">
      <alignment horizontal="center"/>
    </xf>
    <xf numFmtId="0" fontId="10" fillId="7" borderId="15" xfId="0" applyFont="1" applyFill="1" applyBorder="1" applyAlignment="1">
      <alignment horizontal="right" vertical="center"/>
    </xf>
    <xf numFmtId="0" fontId="10" fillId="7" borderId="16" xfId="0" applyFont="1" applyFill="1" applyBorder="1" applyAlignment="1">
      <alignment horizontal="right" vertical="center"/>
    </xf>
    <xf numFmtId="0" fontId="4" fillId="0" borderId="0" xfId="0" applyFont="1" applyAlignment="1">
      <alignment horizontal="center"/>
    </xf>
    <xf numFmtId="0" fontId="1" fillId="0" borderId="0" xfId="0" applyFont="1" applyAlignment="1">
      <alignment horizontal="center" textRotation="90"/>
    </xf>
  </cellXfs>
  <cellStyles count="2">
    <cellStyle name="Comma0"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20</xdr:col>
          <xdr:colOff>590550</xdr:colOff>
          <xdr:row>18</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Tyler Bender" id="{14A7565F-86F9-4353-8F02-CFBDCFEDF939}" userId="S-1-5-21-1485531944-4055646715-1410629759-22459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3" dT="2021-01-21T16:45:53.21" personId="{14A7565F-86F9-4353-8F02-CFBDCFEDF939}" id="{E92F1BAE-17FA-4BBC-AC43-CE0423209E15}">
    <text>Insert direct cost category (e.g.: mileage, airfare, printing/copies, rental car, etc.)</text>
  </threadedComment>
  <threadedComment ref="X4" dT="2021-01-21T16:34:38.74" personId="{14A7565F-86F9-4353-8F02-CFBDCFEDF939}" id="{5F176C5F-5E77-4D5C-8040-05720EA7F21B}">
    <text>Complete as a percentage rate</text>
  </threadedComment>
  <threadedComment ref="X5" dT="2021-01-21T16:34:55.24" personId="{14A7565F-86F9-4353-8F02-CFBDCFEDF939}" id="{953A55F2-FC43-4D27-9524-DAD905EC8290}">
    <text>Complete as a percentage rate, for example 0.08%</text>
  </threadedComment>
  <threadedComment ref="X6" dT="2021-02-10T16:33:11.57" personId="{14A7565F-86F9-4353-8F02-CFBDCFEDF939}" id="{D90B5E0A-388E-47A3-B38C-07D51FC3F9BE}">
    <text>Complete as a percentage that goes no higher than 11.0%</text>
  </threadedComment>
  <threadedComment ref="D7" dT="2021-01-21T16:39:46.73" personId="{14A7565F-86F9-4353-8F02-CFBDCFEDF939}" id="{375C69B9-5530-4600-9629-661986A5ABA9}">
    <text>Insert employee category (e.g.: Principal, Senior Associate, Project Manager, Associate, etc.)</text>
  </threadedComment>
  <threadedComment ref="D8" dT="2021-01-21T16:38:26.58" personId="{14A7565F-86F9-4353-8F02-CFBDCFEDF939}" id="{ADC08D57-F31B-447B-91CD-2E0A0644D19B}">
    <text>Insert employee's labor rate excluding overhead rate</text>
  </threadedComment>
  <threadedComment ref="AF8" dT="2021-01-21T16:46:25.03" personId="{14A7565F-86F9-4353-8F02-CFBDCFEDF939}" id="{4D6A823F-DE15-4A68-80CC-679AC9DC9756}">
    <text>Insert unit cost related to the direct cost category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21"/>
  <sheetViews>
    <sheetView tabSelected="1" zoomScaleNormal="100" zoomScaleSheetLayoutView="68" workbookViewId="0">
      <pane ySplit="8" topLeftCell="A9" activePane="bottomLeft" state="frozen"/>
      <selection pane="bottomLeft" activeCell="F146" sqref="F146"/>
    </sheetView>
  </sheetViews>
  <sheetFormatPr defaultRowHeight="12.75" x14ac:dyDescent="0.2"/>
  <cols>
    <col min="1" max="1" width="20.7109375" customWidth="1"/>
    <col min="2" max="2" width="54.5703125" customWidth="1"/>
    <col min="3" max="3" width="10.5703125" style="64" customWidth="1"/>
    <col min="4" max="13" width="12.7109375" style="7" customWidth="1"/>
    <col min="14" max="14" width="12.42578125" style="55" customWidth="1"/>
    <col min="15" max="15" width="12.7109375" style="60" bestFit="1" customWidth="1"/>
    <col min="16" max="16" width="2.28515625" customWidth="1"/>
    <col min="17" max="17" width="20.7109375" customWidth="1"/>
    <col min="18" max="18" width="54.5703125" customWidth="1"/>
    <col min="19" max="19" width="9.7109375" customWidth="1"/>
    <col min="20" max="20" width="10" style="1" bestFit="1" customWidth="1"/>
    <col min="21" max="21" width="10.42578125" bestFit="1" customWidth="1"/>
    <col min="22" max="23" width="14.28515625" style="2" bestFit="1" customWidth="1"/>
    <col min="24" max="24" width="10.7109375" style="2" customWidth="1"/>
    <col min="25" max="26" width="12.7109375" style="2" bestFit="1" customWidth="1"/>
    <col min="27" max="27" width="12.7109375" style="2" customWidth="1"/>
    <col min="28" max="28" width="13.7109375" style="2" customWidth="1"/>
    <col min="29" max="29" width="2.7109375" customWidth="1"/>
    <col min="30" max="30" width="20.7109375" customWidth="1"/>
    <col min="31" max="31" width="54.28515625" customWidth="1"/>
    <col min="32" max="32" width="12.5703125" bestFit="1" customWidth="1"/>
    <col min="37" max="37" width="9.28515625"/>
    <col min="38" max="38" width="10.28515625" customWidth="1"/>
    <col min="41" max="41" width="15" bestFit="1" customWidth="1"/>
  </cols>
  <sheetData>
    <row r="1" spans="1:41" ht="30" x14ac:dyDescent="0.4">
      <c r="A1" s="31"/>
      <c r="B1" s="30" t="s">
        <v>107</v>
      </c>
      <c r="C1" s="312" t="s">
        <v>80</v>
      </c>
      <c r="D1" s="312"/>
      <c r="E1" s="312"/>
      <c r="F1" s="312"/>
      <c r="G1" s="312"/>
      <c r="H1" s="312"/>
      <c r="I1" s="312"/>
      <c r="J1" s="312"/>
      <c r="K1" s="312"/>
      <c r="L1" s="4"/>
      <c r="M1" s="4"/>
      <c r="N1" s="4"/>
      <c r="O1" s="168" t="s">
        <v>69</v>
      </c>
      <c r="P1" s="25"/>
      <c r="Q1" s="31"/>
      <c r="R1" s="30" t="str">
        <f t="shared" ref="R1:R6" si="0">+B1</f>
        <v>RFP: Transit Planning and Research</v>
      </c>
      <c r="S1" s="312" t="s">
        <v>21</v>
      </c>
      <c r="T1" s="312"/>
      <c r="U1" s="312"/>
      <c r="V1" s="312"/>
      <c r="W1" s="312"/>
      <c r="X1" s="312"/>
      <c r="Y1" s="312"/>
      <c r="Z1" s="312"/>
      <c r="AA1" s="312"/>
      <c r="AB1" s="168" t="str">
        <f>+O1</f>
        <v>Version:
Feb 2021</v>
      </c>
      <c r="AC1" s="32"/>
      <c r="AD1" s="31"/>
      <c r="AE1" s="30" t="str">
        <f t="shared" ref="AD1:AE6" si="1">+B1</f>
        <v>RFP: Transit Planning and Research</v>
      </c>
      <c r="AF1" s="312" t="s">
        <v>25</v>
      </c>
      <c r="AG1" s="312"/>
      <c r="AH1" s="312"/>
      <c r="AI1" s="312"/>
      <c r="AJ1" s="312"/>
      <c r="AK1" s="312"/>
      <c r="AL1" s="312"/>
      <c r="AM1" s="312"/>
      <c r="AN1" s="312"/>
      <c r="AO1" s="169" t="str">
        <f>+O1</f>
        <v>Version:
Feb 2021</v>
      </c>
    </row>
    <row r="2" spans="1:41" ht="18" x14ac:dyDescent="0.25">
      <c r="A2" s="19" t="s">
        <v>16</v>
      </c>
      <c r="B2" s="220"/>
      <c r="C2" s="4"/>
      <c r="D2" s="4"/>
      <c r="G2" s="4"/>
      <c r="H2" s="4"/>
      <c r="I2" s="4"/>
      <c r="J2" s="4"/>
      <c r="K2" s="4"/>
      <c r="L2" s="4"/>
      <c r="M2" s="4"/>
      <c r="N2" s="4"/>
      <c r="O2" s="117"/>
      <c r="P2" s="25"/>
      <c r="Q2" s="30" t="s">
        <v>16</v>
      </c>
      <c r="R2" s="18">
        <f t="shared" si="0"/>
        <v>0</v>
      </c>
      <c r="S2" s="4"/>
      <c r="T2" s="126"/>
      <c r="U2" s="11"/>
      <c r="V2" s="26"/>
      <c r="W2" s="26"/>
      <c r="X2" s="26"/>
      <c r="Y2" s="26"/>
      <c r="Z2" s="26"/>
      <c r="AA2" s="26"/>
      <c r="AB2" s="26"/>
      <c r="AC2" s="32"/>
      <c r="AD2" s="30" t="str">
        <f t="shared" si="1"/>
        <v xml:space="preserve">Consultant: </v>
      </c>
      <c r="AE2" s="18">
        <f t="shared" si="1"/>
        <v>0</v>
      </c>
    </row>
    <row r="3" spans="1:41" ht="15.75" x14ac:dyDescent="0.25">
      <c r="A3" s="19" t="s">
        <v>19</v>
      </c>
      <c r="B3" s="221"/>
      <c r="C3" s="4"/>
      <c r="D3" s="4"/>
      <c r="E3" s="4"/>
      <c r="F3" s="4"/>
      <c r="G3" s="4"/>
      <c r="H3" s="4"/>
      <c r="I3" s="4"/>
      <c r="J3" s="4"/>
      <c r="K3" s="4"/>
      <c r="L3" s="4"/>
      <c r="M3" s="4"/>
      <c r="N3" s="4"/>
      <c r="O3" s="117"/>
      <c r="P3" s="25"/>
      <c r="Q3" s="19" t="s">
        <v>19</v>
      </c>
      <c r="R3" s="49">
        <f t="shared" si="0"/>
        <v>0</v>
      </c>
      <c r="U3" s="9" t="s">
        <v>112</v>
      </c>
      <c r="V3" s="137"/>
      <c r="W3" s="26"/>
      <c r="X3" s="62">
        <v>1.5668</v>
      </c>
      <c r="Y3" s="26"/>
      <c r="Z3" s="26"/>
      <c r="AA3" s="26"/>
      <c r="AB3" s="26"/>
      <c r="AC3" s="32"/>
      <c r="AD3" s="19" t="str">
        <f t="shared" si="1"/>
        <v xml:space="preserve">Agreement No. </v>
      </c>
      <c r="AE3" s="49">
        <f t="shared" si="1"/>
        <v>0</v>
      </c>
      <c r="AF3" s="313"/>
      <c r="AG3" s="313"/>
      <c r="AH3" s="313"/>
      <c r="AI3" s="313"/>
      <c r="AJ3" s="313"/>
      <c r="AK3" s="313"/>
      <c r="AL3" s="313"/>
      <c r="AM3" s="313"/>
      <c r="AN3" s="313"/>
      <c r="AO3" s="315" t="s">
        <v>2</v>
      </c>
    </row>
    <row r="4" spans="1:41" ht="16.5" thickBot="1" x14ac:dyDescent="0.3">
      <c r="A4" s="19" t="s">
        <v>20</v>
      </c>
      <c r="B4" s="222"/>
      <c r="C4" s="63"/>
      <c r="F4" s="4"/>
      <c r="G4" s="4"/>
      <c r="H4" s="4"/>
      <c r="I4" s="4"/>
      <c r="J4" s="4"/>
      <c r="K4" s="4"/>
      <c r="L4" s="4"/>
      <c r="M4" s="4"/>
      <c r="N4" s="4"/>
      <c r="O4" s="117"/>
      <c r="P4" s="25"/>
      <c r="Q4" s="19" t="s">
        <v>20</v>
      </c>
      <c r="R4" s="8">
        <f t="shared" si="0"/>
        <v>0</v>
      </c>
      <c r="T4" s="127"/>
      <c r="U4" s="9" t="s">
        <v>22</v>
      </c>
      <c r="V4" s="26"/>
      <c r="W4" s="26"/>
      <c r="X4" s="219"/>
      <c r="Y4" s="26"/>
      <c r="Z4" s="26"/>
      <c r="AA4" s="137"/>
      <c r="AB4" s="26"/>
      <c r="AC4" s="32"/>
      <c r="AD4" s="19" t="str">
        <f t="shared" si="1"/>
        <v xml:space="preserve">Modification No. </v>
      </c>
      <c r="AE4" s="8">
        <f t="shared" si="1"/>
        <v>0</v>
      </c>
      <c r="AF4" s="314"/>
      <c r="AG4" s="314"/>
      <c r="AH4" s="314"/>
      <c r="AI4" s="314"/>
      <c r="AJ4" s="314"/>
      <c r="AK4" s="314"/>
      <c r="AL4" s="314"/>
      <c r="AM4" s="314"/>
      <c r="AN4" s="314"/>
      <c r="AO4" s="315"/>
    </row>
    <row r="5" spans="1:41" ht="15.75" x14ac:dyDescent="0.25">
      <c r="A5" s="19" t="s">
        <v>17</v>
      </c>
      <c r="B5" s="222"/>
      <c r="C5" s="4"/>
      <c r="D5" s="329" t="s">
        <v>55</v>
      </c>
      <c r="E5" s="330"/>
      <c r="F5" s="330"/>
      <c r="G5" s="330"/>
      <c r="H5" s="330"/>
      <c r="I5" s="330"/>
      <c r="J5" s="330"/>
      <c r="K5" s="330"/>
      <c r="L5" s="330"/>
      <c r="M5" s="331"/>
      <c r="N5" s="4"/>
      <c r="O5" s="118"/>
      <c r="P5" s="25"/>
      <c r="Q5" s="19" t="s">
        <v>17</v>
      </c>
      <c r="R5" s="8">
        <f t="shared" si="0"/>
        <v>0</v>
      </c>
      <c r="S5" s="4"/>
      <c r="T5" s="128"/>
      <c r="U5" s="13" t="s">
        <v>23</v>
      </c>
      <c r="X5" s="219"/>
      <c r="AA5" s="138"/>
      <c r="AB5" s="10" t="s">
        <v>14</v>
      </c>
      <c r="AC5" s="32"/>
      <c r="AD5" s="19" t="str">
        <f t="shared" si="1"/>
        <v xml:space="preserve">PID No. </v>
      </c>
      <c r="AE5" s="8">
        <f t="shared" si="1"/>
        <v>0</v>
      </c>
      <c r="AF5" s="314"/>
      <c r="AG5" s="314"/>
      <c r="AH5" s="314"/>
      <c r="AI5" s="314"/>
      <c r="AJ5" s="314"/>
      <c r="AK5" s="314"/>
      <c r="AL5" s="314"/>
      <c r="AM5" s="314"/>
      <c r="AN5" s="314"/>
      <c r="AO5" s="315"/>
    </row>
    <row r="6" spans="1:41" ht="15.75" x14ac:dyDescent="0.25">
      <c r="A6" s="29" t="s">
        <v>18</v>
      </c>
      <c r="B6" s="294"/>
      <c r="C6" s="4"/>
      <c r="D6" s="227" t="s">
        <v>52</v>
      </c>
      <c r="E6" s="4"/>
      <c r="F6" s="4"/>
      <c r="G6" s="4"/>
      <c r="H6" s="4"/>
      <c r="I6" s="4"/>
      <c r="J6" s="4"/>
      <c r="K6" s="4"/>
      <c r="L6" s="4"/>
      <c r="M6" s="228"/>
      <c r="N6" s="4"/>
      <c r="O6" s="119"/>
      <c r="P6" s="25"/>
      <c r="Q6" s="29" t="s">
        <v>18</v>
      </c>
      <c r="R6" s="50">
        <f t="shared" si="0"/>
        <v>0</v>
      </c>
      <c r="S6" s="4"/>
      <c r="U6" s="3" t="s">
        <v>24</v>
      </c>
      <c r="X6" s="225"/>
      <c r="AC6" s="32"/>
      <c r="AD6" s="29" t="str">
        <f t="shared" si="1"/>
        <v>Proposal Date</v>
      </c>
      <c r="AE6" s="50">
        <f t="shared" si="1"/>
        <v>0</v>
      </c>
      <c r="AF6" s="314"/>
      <c r="AG6" s="314"/>
      <c r="AH6" s="314"/>
      <c r="AI6" s="314"/>
      <c r="AJ6" s="314"/>
      <c r="AK6" s="314"/>
      <c r="AL6" s="314"/>
      <c r="AM6" s="314"/>
      <c r="AN6" s="314"/>
      <c r="AO6" s="315"/>
    </row>
    <row r="7" spans="1:41" ht="26.25" x14ac:dyDescent="0.25">
      <c r="A7" s="3"/>
      <c r="B7" s="3"/>
      <c r="C7" s="232" t="s">
        <v>58</v>
      </c>
      <c r="D7" s="233" t="s">
        <v>50</v>
      </c>
      <c r="E7" s="234"/>
      <c r="F7" s="234"/>
      <c r="G7" s="234"/>
      <c r="H7" s="234"/>
      <c r="I7" s="234"/>
      <c r="J7" s="234"/>
      <c r="K7" s="234"/>
      <c r="L7" s="234"/>
      <c r="M7" s="235"/>
      <c r="N7" s="323" t="s">
        <v>2</v>
      </c>
      <c r="O7" s="324"/>
      <c r="P7" s="25"/>
      <c r="Q7" s="3"/>
      <c r="R7" s="3"/>
      <c r="S7" s="65" t="s">
        <v>36</v>
      </c>
      <c r="T7" s="129" t="s">
        <v>29</v>
      </c>
      <c r="U7" s="11" t="s">
        <v>2</v>
      </c>
      <c r="V7" s="26" t="s">
        <v>5</v>
      </c>
      <c r="W7" s="26" t="s">
        <v>7</v>
      </c>
      <c r="X7" s="26" t="s">
        <v>8</v>
      </c>
      <c r="Y7" s="26" t="s">
        <v>10</v>
      </c>
      <c r="Z7" s="26" t="s">
        <v>11</v>
      </c>
      <c r="AA7" s="26" t="s">
        <v>12</v>
      </c>
      <c r="AB7" s="79" t="s">
        <v>2</v>
      </c>
      <c r="AC7" s="32"/>
      <c r="AE7" s="15" t="s">
        <v>68</v>
      </c>
      <c r="AF7" s="314"/>
      <c r="AG7" s="314"/>
      <c r="AH7" s="314"/>
      <c r="AI7" s="314"/>
      <c r="AJ7" s="314"/>
      <c r="AK7" s="314"/>
      <c r="AL7" s="314"/>
      <c r="AM7" s="314"/>
      <c r="AN7" s="314"/>
      <c r="AO7" s="315"/>
    </row>
    <row r="8" spans="1:41" ht="33" customHeight="1" thickBot="1" x14ac:dyDescent="0.3">
      <c r="A8" s="30" t="s">
        <v>0</v>
      </c>
      <c r="B8" s="3"/>
      <c r="C8" s="226" t="s">
        <v>61</v>
      </c>
      <c r="D8" s="229">
        <v>50</v>
      </c>
      <c r="E8" s="230"/>
      <c r="F8" s="230"/>
      <c r="G8" s="230"/>
      <c r="H8" s="230"/>
      <c r="I8" s="230"/>
      <c r="J8" s="230"/>
      <c r="K8" s="230"/>
      <c r="L8" s="230"/>
      <c r="M8" s="231">
        <v>50</v>
      </c>
      <c r="N8" s="223" t="s">
        <v>1</v>
      </c>
      <c r="O8" s="120" t="s">
        <v>3</v>
      </c>
      <c r="P8" s="25"/>
      <c r="Q8" s="30" t="s">
        <v>0</v>
      </c>
      <c r="R8" s="5"/>
      <c r="S8" s="65"/>
      <c r="T8" s="130" t="s">
        <v>4</v>
      </c>
      <c r="U8" s="12" t="s">
        <v>1</v>
      </c>
      <c r="V8" s="14" t="s">
        <v>6</v>
      </c>
      <c r="W8" s="14" t="s">
        <v>6</v>
      </c>
      <c r="X8" s="14" t="s">
        <v>9</v>
      </c>
      <c r="Y8" s="14" t="s">
        <v>6</v>
      </c>
      <c r="Z8" s="14" t="s">
        <v>6</v>
      </c>
      <c r="AA8" s="14" t="s">
        <v>13</v>
      </c>
      <c r="AB8" s="80" t="s">
        <v>3</v>
      </c>
      <c r="AC8" s="32"/>
      <c r="AD8" s="19" t="str">
        <f>+A8</f>
        <v>Task Description</v>
      </c>
      <c r="AE8" s="15" t="s">
        <v>27</v>
      </c>
      <c r="AF8" s="224"/>
      <c r="AG8" s="224"/>
      <c r="AH8" s="224"/>
      <c r="AI8" s="224"/>
      <c r="AJ8" s="224"/>
      <c r="AK8" s="224"/>
      <c r="AL8" s="224"/>
      <c r="AM8" s="224"/>
      <c r="AN8" s="224"/>
    </row>
    <row r="9" spans="1:41" ht="36" customHeight="1" x14ac:dyDescent="0.3">
      <c r="A9" s="97" t="s">
        <v>37</v>
      </c>
      <c r="B9" s="98"/>
      <c r="C9" s="99"/>
      <c r="D9" s="100"/>
      <c r="E9" s="100"/>
      <c r="F9" s="100"/>
      <c r="G9" s="100"/>
      <c r="H9" s="100"/>
      <c r="I9" s="100"/>
      <c r="J9" s="100"/>
      <c r="K9" s="100"/>
      <c r="L9" s="100"/>
      <c r="M9" s="100"/>
      <c r="N9" s="101"/>
      <c r="O9" s="121"/>
      <c r="P9" s="25"/>
      <c r="Q9" s="305" t="str">
        <f>+A9</f>
        <v>AUTHORIZED TASKS:</v>
      </c>
      <c r="R9" s="305"/>
      <c r="S9" s="93"/>
      <c r="T9" s="131"/>
      <c r="U9" s="94"/>
      <c r="V9" s="139"/>
      <c r="W9" s="139"/>
      <c r="X9" s="139"/>
      <c r="Y9" s="139"/>
      <c r="Z9" s="139"/>
      <c r="AA9" s="139"/>
      <c r="AB9" s="95"/>
      <c r="AC9" s="32"/>
      <c r="AD9" s="305" t="str">
        <f>+A9</f>
        <v>AUTHORIZED TASKS:</v>
      </c>
      <c r="AE9" s="305"/>
      <c r="AF9" s="96"/>
      <c r="AG9" s="96"/>
      <c r="AH9" s="96"/>
      <c r="AI9" s="96"/>
      <c r="AJ9" s="96"/>
      <c r="AK9" s="96"/>
      <c r="AL9" s="96"/>
      <c r="AM9" s="96"/>
      <c r="AN9" s="96"/>
      <c r="AO9" s="92"/>
    </row>
    <row r="10" spans="1:41" ht="36" customHeight="1" x14ac:dyDescent="0.2">
      <c r="A10" s="305" t="s">
        <v>56</v>
      </c>
      <c r="B10" s="305"/>
      <c r="C10" s="167"/>
      <c r="D10" s="36"/>
      <c r="E10" s="36"/>
      <c r="F10" s="36"/>
      <c r="G10" s="36"/>
      <c r="H10" s="36"/>
      <c r="I10" s="36"/>
      <c r="J10" s="36"/>
      <c r="K10" s="36"/>
      <c r="L10" s="36"/>
      <c r="M10" s="36"/>
      <c r="N10" s="52"/>
      <c r="O10" s="122"/>
      <c r="P10" s="25"/>
      <c r="Q10" s="305" t="str">
        <f>+A10</f>
        <v xml:space="preserve"> Known Tasks</v>
      </c>
      <c r="R10" s="305"/>
      <c r="S10" s="83"/>
      <c r="T10" s="132"/>
      <c r="U10" s="36"/>
      <c r="V10" s="140"/>
      <c r="W10" s="140"/>
      <c r="X10" s="140"/>
      <c r="Y10" s="140"/>
      <c r="Z10" s="140"/>
      <c r="AA10" s="140"/>
      <c r="AB10" s="141"/>
      <c r="AC10" s="32"/>
      <c r="AD10" s="305" t="str">
        <f>+A10</f>
        <v xml:space="preserve"> Known Tasks</v>
      </c>
      <c r="AE10" s="305"/>
      <c r="AF10" s="35"/>
      <c r="AG10" s="36"/>
      <c r="AH10" s="36"/>
      <c r="AI10" s="36"/>
      <c r="AJ10" s="36"/>
      <c r="AK10" s="36"/>
      <c r="AL10" s="36"/>
      <c r="AM10" s="36"/>
      <c r="AN10" s="36"/>
      <c r="AO10" s="36"/>
    </row>
    <row r="11" spans="1:41" x14ac:dyDescent="0.2">
      <c r="A11" s="27"/>
      <c r="B11" s="27"/>
      <c r="C11" s="67"/>
      <c r="D11" s="332" t="s">
        <v>59</v>
      </c>
      <c r="E11" s="333"/>
      <c r="F11" s="333"/>
      <c r="G11" s="333"/>
      <c r="H11" s="333"/>
      <c r="I11" s="333"/>
      <c r="J11" s="333"/>
      <c r="K11" s="333"/>
      <c r="L11" s="333"/>
      <c r="M11" s="334"/>
      <c r="N11" s="53"/>
      <c r="P11" s="25"/>
      <c r="Q11" s="27"/>
      <c r="R11" s="27"/>
      <c r="S11" s="84"/>
      <c r="T11" s="16"/>
      <c r="U11" s="7"/>
      <c r="V11" s="10"/>
      <c r="W11" s="10"/>
      <c r="X11" s="10"/>
      <c r="Y11" s="10"/>
      <c r="Z11" s="10"/>
      <c r="AA11" s="10"/>
      <c r="AB11" s="142"/>
      <c r="AC11" s="32"/>
      <c r="AD11" s="27"/>
      <c r="AE11" s="27"/>
      <c r="AF11" s="51" t="s">
        <v>15</v>
      </c>
      <c r="AG11" s="51" t="s">
        <v>15</v>
      </c>
      <c r="AH11" s="51" t="s">
        <v>15</v>
      </c>
      <c r="AI11" s="51" t="s">
        <v>15</v>
      </c>
      <c r="AJ11" s="51" t="s">
        <v>15</v>
      </c>
      <c r="AK11" s="51" t="s">
        <v>15</v>
      </c>
      <c r="AL11" s="51" t="s">
        <v>15</v>
      </c>
      <c r="AM11" s="51" t="s">
        <v>15</v>
      </c>
      <c r="AN11" s="51" t="s">
        <v>15</v>
      </c>
      <c r="AO11" s="51" t="s">
        <v>28</v>
      </c>
    </row>
    <row r="12" spans="1:41" ht="15" customHeight="1" x14ac:dyDescent="0.2">
      <c r="A12" s="295" t="s">
        <v>111</v>
      </c>
      <c r="B12" s="296"/>
      <c r="C12" s="244"/>
      <c r="D12" s="245"/>
      <c r="E12" s="245"/>
      <c r="F12" s="245"/>
      <c r="G12" s="245"/>
      <c r="H12" s="245"/>
      <c r="I12" s="245"/>
      <c r="J12" s="245"/>
      <c r="K12" s="245"/>
      <c r="L12" s="245"/>
      <c r="M12" s="245"/>
      <c r="N12" s="246"/>
      <c r="O12" s="247"/>
      <c r="P12" s="25"/>
      <c r="Q12" s="295" t="str">
        <f t="shared" ref="Q12:Q14" si="2">+A12</f>
        <v>Task 1: Contract Management (expected to be 5% of the contract)</v>
      </c>
      <c r="R12" s="296"/>
      <c r="S12" s="267"/>
      <c r="T12" s="259"/>
      <c r="U12" s="261"/>
      <c r="V12" s="268"/>
      <c r="W12" s="268"/>
      <c r="X12" s="268"/>
      <c r="Y12" s="268"/>
      <c r="Z12" s="268"/>
      <c r="AA12" s="268"/>
      <c r="AB12" s="269"/>
      <c r="AC12" s="32"/>
      <c r="AD12" s="295" t="str">
        <f t="shared" ref="AD12" si="3">+A12</f>
        <v>Task 1: Contract Management (expected to be 5% of the contract)</v>
      </c>
      <c r="AE12" s="295"/>
      <c r="AF12" s="260"/>
      <c r="AG12" s="261"/>
      <c r="AH12" s="261"/>
      <c r="AI12" s="261"/>
      <c r="AJ12" s="261"/>
      <c r="AK12" s="261"/>
      <c r="AL12" s="261"/>
      <c r="AM12" s="261"/>
      <c r="AN12" s="261"/>
      <c r="AO12" s="268"/>
    </row>
    <row r="13" spans="1:41" ht="14.25" customHeight="1" thickBot="1" x14ac:dyDescent="0.25">
      <c r="A13" s="299" t="s">
        <v>51</v>
      </c>
      <c r="B13" s="299"/>
      <c r="C13" s="69"/>
      <c r="N13" s="55">
        <f>SUM(D13:M13)</f>
        <v>0</v>
      </c>
      <c r="O13" s="60">
        <f>+D$8*D13+E$8*E13+F$8*F13+G$8*G13+H$8*H13+I$8*I13+K$8*K13+L$8*L13+J$8*J13+M$8*M13</f>
        <v>0</v>
      </c>
      <c r="P13" s="25"/>
      <c r="Q13" s="299" t="str">
        <f t="shared" si="2"/>
        <v xml:space="preserve">Subtask 1: </v>
      </c>
      <c r="R13" s="299"/>
      <c r="S13" s="86"/>
      <c r="T13" s="1" t="e">
        <f>+V13/U13</f>
        <v>#DIV/0!</v>
      </c>
      <c r="U13" s="286">
        <f t="shared" ref="U13:U14" si="4">+N13</f>
        <v>0</v>
      </c>
      <c r="V13" s="2">
        <f t="shared" ref="V13:V14" si="5">+O13</f>
        <v>0</v>
      </c>
      <c r="W13" s="2">
        <f>+V13*X$4</f>
        <v>0</v>
      </c>
      <c r="X13" s="2">
        <f>+V13*X$5</f>
        <v>0</v>
      </c>
      <c r="Y13" s="2">
        <f>+AO13</f>
        <v>0</v>
      </c>
      <c r="Z13" s="2">
        <v>0</v>
      </c>
      <c r="AA13" s="2">
        <f>+V13*(1+X3)*X6</f>
        <v>0</v>
      </c>
      <c r="AB13" s="81">
        <f>+V13+W13+X13+Y13+Z13+AA13</f>
        <v>0</v>
      </c>
      <c r="AC13" s="32"/>
      <c r="AD13" s="299" t="str">
        <f>+A13</f>
        <v xml:space="preserve">Subtask 1: </v>
      </c>
      <c r="AE13" s="299"/>
      <c r="AF13" s="186"/>
      <c r="AG13" s="7"/>
      <c r="AH13" s="7"/>
      <c r="AI13" s="7"/>
      <c r="AJ13" s="7"/>
      <c r="AK13" s="7"/>
      <c r="AL13" s="7"/>
      <c r="AM13" s="7"/>
      <c r="AN13" s="7"/>
      <c r="AO13" s="2">
        <f>+AF$8*AF13+AG$8*AG13+AH$8*AH13+AI$8*AI13+AJ$8*AJ13+AK$8*AK13+AL$8*AL13+AM$8*AM13+AN$8*AN13</f>
        <v>0</v>
      </c>
    </row>
    <row r="14" spans="1:41" ht="15" customHeight="1" x14ac:dyDescent="0.25">
      <c r="A14" s="297" t="s">
        <v>57</v>
      </c>
      <c r="B14" s="297"/>
      <c r="C14" s="249"/>
      <c r="D14" s="245">
        <f t="shared" ref="D14:O14" si="6">SUM(D13:D13)</f>
        <v>0</v>
      </c>
      <c r="E14" s="245">
        <f t="shared" si="6"/>
        <v>0</v>
      </c>
      <c r="F14" s="245">
        <f t="shared" si="6"/>
        <v>0</v>
      </c>
      <c r="G14" s="245">
        <f t="shared" si="6"/>
        <v>0</v>
      </c>
      <c r="H14" s="245">
        <f t="shared" si="6"/>
        <v>0</v>
      </c>
      <c r="I14" s="245">
        <f t="shared" si="6"/>
        <v>0</v>
      </c>
      <c r="J14" s="245">
        <f t="shared" si="6"/>
        <v>0</v>
      </c>
      <c r="K14" s="245">
        <f t="shared" si="6"/>
        <v>0</v>
      </c>
      <c r="L14" s="245">
        <f t="shared" si="6"/>
        <v>0</v>
      </c>
      <c r="M14" s="245">
        <f t="shared" si="6"/>
        <v>0</v>
      </c>
      <c r="N14" s="246">
        <f t="shared" si="6"/>
        <v>0</v>
      </c>
      <c r="O14" s="250">
        <f t="shared" si="6"/>
        <v>0</v>
      </c>
      <c r="P14" s="25"/>
      <c r="Q14" s="298" t="str">
        <f t="shared" si="2"/>
        <v>TOTAL Task 1</v>
      </c>
      <c r="R14" s="298"/>
      <c r="S14" s="270"/>
      <c r="T14" s="262" t="e">
        <f>+V14/U14</f>
        <v>#DIV/0!</v>
      </c>
      <c r="U14" s="287">
        <f t="shared" si="4"/>
        <v>0</v>
      </c>
      <c r="V14" s="271">
        <f t="shared" si="5"/>
        <v>0</v>
      </c>
      <c r="W14" s="271">
        <f t="shared" ref="W14:X14" si="7">SUM(W13:W13)</f>
        <v>0</v>
      </c>
      <c r="X14" s="271">
        <f t="shared" si="7"/>
        <v>0</v>
      </c>
      <c r="Y14" s="271">
        <f>SUM(Y13:Y13)</f>
        <v>0</v>
      </c>
      <c r="Z14" s="271">
        <f>SUM(Z13:Z13)</f>
        <v>0</v>
      </c>
      <c r="AA14" s="271">
        <f>AA13</f>
        <v>0</v>
      </c>
      <c r="AB14" s="272">
        <f>AB13</f>
        <v>0</v>
      </c>
      <c r="AC14" s="32"/>
      <c r="AD14" s="297" t="str">
        <f t="shared" ref="AD14" si="8">+A14</f>
        <v>TOTAL Task 1</v>
      </c>
      <c r="AE14" s="297"/>
      <c r="AF14" s="253">
        <f t="shared" ref="AF14:AO14" si="9">SUM(AF13:AF13)</f>
        <v>0</v>
      </c>
      <c r="AG14" s="264">
        <f t="shared" si="9"/>
        <v>0</v>
      </c>
      <c r="AH14" s="264">
        <f t="shared" si="9"/>
        <v>0</v>
      </c>
      <c r="AI14" s="264">
        <f t="shared" si="9"/>
        <v>0</v>
      </c>
      <c r="AJ14" s="264">
        <f t="shared" si="9"/>
        <v>0</v>
      </c>
      <c r="AK14" s="264">
        <f t="shared" si="9"/>
        <v>0</v>
      </c>
      <c r="AL14" s="264">
        <f t="shared" si="9"/>
        <v>0</v>
      </c>
      <c r="AM14" s="264">
        <f t="shared" si="9"/>
        <v>0</v>
      </c>
      <c r="AN14" s="264">
        <f t="shared" si="9"/>
        <v>0</v>
      </c>
      <c r="AO14" s="268">
        <f t="shared" si="9"/>
        <v>0</v>
      </c>
    </row>
    <row r="15" spans="1:41" x14ac:dyDescent="0.2">
      <c r="A15" s="27"/>
      <c r="B15" s="27"/>
      <c r="C15" s="67"/>
      <c r="D15" s="63"/>
      <c r="N15" s="53"/>
      <c r="P15" s="25"/>
      <c r="Q15" s="27"/>
      <c r="R15" s="27"/>
      <c r="S15" s="84"/>
      <c r="T15" s="16"/>
      <c r="U15" s="288"/>
      <c r="V15" s="10"/>
      <c r="W15" s="10"/>
      <c r="X15" s="10"/>
      <c r="Y15" s="10"/>
      <c r="Z15" s="10"/>
      <c r="AA15" s="10"/>
      <c r="AB15" s="142"/>
      <c r="AC15" s="32"/>
      <c r="AD15" s="27"/>
      <c r="AE15" s="27"/>
      <c r="AF15" s="51"/>
      <c r="AG15" s="51"/>
      <c r="AH15" s="51"/>
      <c r="AI15" s="51"/>
      <c r="AJ15" s="51"/>
      <c r="AK15" s="51"/>
      <c r="AL15" s="51"/>
      <c r="AM15" s="51"/>
      <c r="AN15" s="51"/>
      <c r="AO15" s="283"/>
    </row>
    <row r="16" spans="1:41" ht="27.6" customHeight="1" x14ac:dyDescent="0.2">
      <c r="A16" s="295" t="s">
        <v>117</v>
      </c>
      <c r="B16" s="296"/>
      <c r="C16" s="244"/>
      <c r="D16" s="245"/>
      <c r="E16" s="245"/>
      <c r="F16" s="245"/>
      <c r="G16" s="245"/>
      <c r="H16" s="245"/>
      <c r="I16" s="245"/>
      <c r="J16" s="245"/>
      <c r="K16" s="245"/>
      <c r="L16" s="245"/>
      <c r="M16" s="245"/>
      <c r="N16" s="246"/>
      <c r="O16" s="247"/>
      <c r="P16" s="25"/>
      <c r="Q16" s="295" t="str">
        <f t="shared" ref="Q16:Q58" si="10">+A16</f>
        <v>Task 2: Compliance Review of Policies and Plans (expected to be 4% of the contract)</v>
      </c>
      <c r="R16" s="296"/>
      <c r="S16" s="267"/>
      <c r="T16" s="259"/>
      <c r="U16" s="289"/>
      <c r="V16" s="268"/>
      <c r="W16" s="268"/>
      <c r="X16" s="268"/>
      <c r="Y16" s="268"/>
      <c r="Z16" s="268"/>
      <c r="AA16" s="268"/>
      <c r="AB16" s="269"/>
      <c r="AC16" s="32"/>
      <c r="AD16" s="295" t="str">
        <f t="shared" ref="AD16:AD25" si="11">+A16</f>
        <v>Task 2: Compliance Review of Policies and Plans (expected to be 4% of the contract)</v>
      </c>
      <c r="AE16" s="295"/>
      <c r="AF16" s="260"/>
      <c r="AG16" s="261"/>
      <c r="AH16" s="261"/>
      <c r="AI16" s="261"/>
      <c r="AJ16" s="261"/>
      <c r="AK16" s="261"/>
      <c r="AL16" s="261"/>
      <c r="AM16" s="261"/>
      <c r="AN16" s="261"/>
      <c r="AO16" s="268"/>
    </row>
    <row r="17" spans="1:41" ht="14.25" customHeight="1" x14ac:dyDescent="0.2">
      <c r="A17" s="299" t="s">
        <v>51</v>
      </c>
      <c r="B17" s="299"/>
      <c r="C17" s="69"/>
      <c r="N17" s="55">
        <f>SUM(D17:M17)</f>
        <v>0</v>
      </c>
      <c r="O17" s="60">
        <f>+D$8*D17+E$8*E17+F$8*F17+G$8*G17+H$8*H17+I$8*I17+K$8*K17+L$8*L17+J$8*J17+M$8*M17</f>
        <v>0</v>
      </c>
      <c r="P17" s="25"/>
      <c r="Q17" s="299" t="str">
        <f t="shared" si="10"/>
        <v xml:space="preserve">Subtask 1: </v>
      </c>
      <c r="R17" s="299"/>
      <c r="S17" s="86"/>
      <c r="T17" s="1" t="e">
        <f>+V17/U17</f>
        <v>#DIV/0!</v>
      </c>
      <c r="U17" s="286">
        <f t="shared" ref="U17:V20" si="12">+N17</f>
        <v>0</v>
      </c>
      <c r="V17" s="2">
        <f t="shared" si="12"/>
        <v>0</v>
      </c>
      <c r="W17" s="2">
        <f>+V17*X$4</f>
        <v>0</v>
      </c>
      <c r="X17" s="2">
        <f>+V17*X$5</f>
        <v>0</v>
      </c>
      <c r="Y17" s="2">
        <f>+AO17</f>
        <v>0</v>
      </c>
      <c r="Z17" s="2">
        <v>0</v>
      </c>
      <c r="AA17" s="2">
        <f>+V17*(1+X$3)*X$6</f>
        <v>0</v>
      </c>
      <c r="AB17" s="81">
        <f>+V17+W17+X17+Y17+Z17+AA17</f>
        <v>0</v>
      </c>
      <c r="AC17" s="32"/>
      <c r="AD17" s="299" t="str">
        <f>+A17</f>
        <v xml:space="preserve">Subtask 1: </v>
      </c>
      <c r="AE17" s="299"/>
      <c r="AF17" s="186"/>
      <c r="AG17" s="7"/>
      <c r="AH17" s="7"/>
      <c r="AI17" s="7"/>
      <c r="AJ17" s="7"/>
      <c r="AK17" s="7"/>
      <c r="AL17" s="7"/>
      <c r="AM17" s="7"/>
      <c r="AN17" s="7"/>
      <c r="AO17" s="2">
        <f>+AF$8*AF17+AG$8*AG17+AH$8*AH17+AI$8*AI17+AJ$8*AJ17+AK$8*AK17+AL$8*AL17+AM$8*AM17+AN$8*AN17</f>
        <v>0</v>
      </c>
    </row>
    <row r="18" spans="1:41" ht="14.25" customHeight="1" x14ac:dyDescent="0.2">
      <c r="A18" s="299" t="s">
        <v>48</v>
      </c>
      <c r="B18" s="299"/>
      <c r="C18" s="69"/>
      <c r="N18" s="55">
        <f t="shared" ref="N18:N19" si="13">SUM(D18:M18)</f>
        <v>0</v>
      </c>
      <c r="O18" s="60">
        <f t="shared" ref="O18:O19" si="14">+D$8*D18+E$8*E18+F$8*F18+G$8*G18+H$8*H18+I$8*I18+K$8*K18+L$8*L18+J$8*J18+M$8*M18</f>
        <v>0</v>
      </c>
      <c r="P18" s="25"/>
      <c r="Q18" s="299" t="str">
        <f t="shared" si="10"/>
        <v xml:space="preserve">Subtask 2: </v>
      </c>
      <c r="R18" s="299"/>
      <c r="S18" s="86"/>
      <c r="T18" s="1" t="e">
        <f>+V18/U18</f>
        <v>#DIV/0!</v>
      </c>
      <c r="U18" s="286">
        <f t="shared" si="12"/>
        <v>0</v>
      </c>
      <c r="V18" s="2">
        <f t="shared" si="12"/>
        <v>0</v>
      </c>
      <c r="W18" s="2">
        <f>+V18*X$4</f>
        <v>0</v>
      </c>
      <c r="X18" s="2">
        <f>+V18*X$5</f>
        <v>0</v>
      </c>
      <c r="Y18" s="2">
        <f>+AO18</f>
        <v>0</v>
      </c>
      <c r="Z18" s="2">
        <v>0</v>
      </c>
      <c r="AA18" s="2">
        <f>+V18*(1+X$3)*X$6</f>
        <v>0</v>
      </c>
      <c r="AB18" s="81">
        <f>+V18+W18+X18+Y18+Z18+AA18</f>
        <v>0</v>
      </c>
      <c r="AC18" s="32"/>
      <c r="AD18" s="299" t="str">
        <f t="shared" si="11"/>
        <v xml:space="preserve">Subtask 2: </v>
      </c>
      <c r="AE18" s="299"/>
      <c r="AF18" s="186"/>
      <c r="AG18" s="7"/>
      <c r="AH18" s="7"/>
      <c r="AI18" s="7"/>
      <c r="AJ18" s="7"/>
      <c r="AK18" s="7"/>
      <c r="AL18" s="7"/>
      <c r="AM18" s="7"/>
      <c r="AN18" s="7"/>
      <c r="AO18" s="2">
        <f>+AF$8*AF18+AG$8*AG18+AH$8*AH18+AI$8*AI18+AJ$8*AJ18+AK$8*AK18+AL$8*AL18+AM$8*AM18+AN$8*AN18</f>
        <v>0</v>
      </c>
    </row>
    <row r="19" spans="1:41" ht="14.25" customHeight="1" thickBot="1" x14ac:dyDescent="0.25">
      <c r="A19" s="316" t="s">
        <v>49</v>
      </c>
      <c r="B19" s="325"/>
      <c r="C19" s="102"/>
      <c r="D19" s="103"/>
      <c r="E19" s="103"/>
      <c r="F19" s="103"/>
      <c r="G19" s="103"/>
      <c r="H19" s="103"/>
      <c r="I19" s="103"/>
      <c r="J19" s="103"/>
      <c r="K19" s="103"/>
      <c r="L19" s="103"/>
      <c r="M19" s="103"/>
      <c r="N19" s="104">
        <f t="shared" si="13"/>
        <v>0</v>
      </c>
      <c r="O19" s="105">
        <f t="shared" si="14"/>
        <v>0</v>
      </c>
      <c r="P19" s="106"/>
      <c r="Q19" s="316" t="str">
        <f t="shared" si="10"/>
        <v xml:space="preserve">Subtask 3: </v>
      </c>
      <c r="R19" s="325"/>
      <c r="S19" s="107"/>
      <c r="T19" s="108" t="e">
        <f>+V19/U19</f>
        <v>#DIV/0!</v>
      </c>
      <c r="U19" s="290">
        <f t="shared" si="12"/>
        <v>0</v>
      </c>
      <c r="V19" s="273">
        <f t="shared" si="12"/>
        <v>0</v>
      </c>
      <c r="W19" s="273">
        <f>+V19*X$4</f>
        <v>0</v>
      </c>
      <c r="X19" s="273">
        <f>+V19*X$5</f>
        <v>0</v>
      </c>
      <c r="Y19" s="273">
        <f>+AO19</f>
        <v>0</v>
      </c>
      <c r="Z19" s="273">
        <v>0</v>
      </c>
      <c r="AA19" s="273">
        <f>+V19*(1+X$3)*X$6</f>
        <v>0</v>
      </c>
      <c r="AB19" s="274">
        <f>+V19+W19+X19+Y19+Z19+AA19</f>
        <v>0</v>
      </c>
      <c r="AC19" s="110"/>
      <c r="AD19" s="316" t="str">
        <f t="shared" si="11"/>
        <v xml:space="preserve">Subtask 3: </v>
      </c>
      <c r="AE19" s="316"/>
      <c r="AF19" s="187"/>
      <c r="AG19" s="103"/>
      <c r="AH19" s="103"/>
      <c r="AI19" s="103"/>
      <c r="AJ19" s="103"/>
      <c r="AK19" s="103"/>
      <c r="AL19" s="103"/>
      <c r="AM19" s="103"/>
      <c r="AN19" s="103"/>
      <c r="AO19" s="273">
        <f>+AF$8*AF19+AG$8*AG19+AH$8*AH19+AI$8*AI19+AJ$8*AJ19+AK$8*AK19+AL$8*AL19+AM$8*AM19+AN$8*AN19</f>
        <v>0</v>
      </c>
    </row>
    <row r="20" spans="1:41" ht="15" customHeight="1" x14ac:dyDescent="0.25">
      <c r="A20" s="297" t="s">
        <v>53</v>
      </c>
      <c r="B20" s="297"/>
      <c r="C20" s="249"/>
      <c r="D20" s="245">
        <f t="shared" ref="D20:O20" si="15">SUM(D17:D19)</f>
        <v>0</v>
      </c>
      <c r="E20" s="245">
        <f t="shared" si="15"/>
        <v>0</v>
      </c>
      <c r="F20" s="245">
        <f t="shared" si="15"/>
        <v>0</v>
      </c>
      <c r="G20" s="245">
        <f t="shared" si="15"/>
        <v>0</v>
      </c>
      <c r="H20" s="245">
        <f t="shared" si="15"/>
        <v>0</v>
      </c>
      <c r="I20" s="245">
        <f t="shared" si="15"/>
        <v>0</v>
      </c>
      <c r="J20" s="245">
        <f t="shared" si="15"/>
        <v>0</v>
      </c>
      <c r="K20" s="245">
        <f t="shared" si="15"/>
        <v>0</v>
      </c>
      <c r="L20" s="245">
        <f t="shared" si="15"/>
        <v>0</v>
      </c>
      <c r="M20" s="245">
        <f t="shared" si="15"/>
        <v>0</v>
      </c>
      <c r="N20" s="246">
        <f t="shared" si="15"/>
        <v>0</v>
      </c>
      <c r="O20" s="250">
        <f t="shared" si="15"/>
        <v>0</v>
      </c>
      <c r="P20" s="25"/>
      <c r="Q20" s="297" t="str">
        <f t="shared" si="10"/>
        <v>TOTAL Task 2</v>
      </c>
      <c r="R20" s="297"/>
      <c r="S20" s="265"/>
      <c r="T20" s="259" t="e">
        <f>+V20/U20</f>
        <v>#DIV/0!</v>
      </c>
      <c r="U20" s="289">
        <f t="shared" si="12"/>
        <v>0</v>
      </c>
      <c r="V20" s="268">
        <f t="shared" si="12"/>
        <v>0</v>
      </c>
      <c r="W20" s="268">
        <f t="shared" ref="W20:X20" si="16">SUM(W17:W19)</f>
        <v>0</v>
      </c>
      <c r="X20" s="268">
        <f t="shared" si="16"/>
        <v>0</v>
      </c>
      <c r="Y20" s="268">
        <f>SUM(Y17:Y19)</f>
        <v>0</v>
      </c>
      <c r="Z20" s="268">
        <f>SUM(Z17:Z19)</f>
        <v>0</v>
      </c>
      <c r="AA20" s="268">
        <f>SUM(AA17:AA19)</f>
        <v>0</v>
      </c>
      <c r="AB20" s="275">
        <f>SUM(AB17:AB19)</f>
        <v>0</v>
      </c>
      <c r="AC20" s="32"/>
      <c r="AD20" s="297" t="str">
        <f t="shared" si="11"/>
        <v>TOTAL Task 2</v>
      </c>
      <c r="AE20" s="297"/>
      <c r="AF20" s="253">
        <f t="shared" ref="AF20:AO20" si="17">SUM(AF17:AF19)</f>
        <v>0</v>
      </c>
      <c r="AG20" s="264">
        <f t="shared" si="17"/>
        <v>0</v>
      </c>
      <c r="AH20" s="264">
        <f t="shared" si="17"/>
        <v>0</v>
      </c>
      <c r="AI20" s="264">
        <f t="shared" si="17"/>
        <v>0</v>
      </c>
      <c r="AJ20" s="264">
        <f t="shared" si="17"/>
        <v>0</v>
      </c>
      <c r="AK20" s="264">
        <f t="shared" si="17"/>
        <v>0</v>
      </c>
      <c r="AL20" s="264">
        <f t="shared" si="17"/>
        <v>0</v>
      </c>
      <c r="AM20" s="264">
        <f t="shared" si="17"/>
        <v>0</v>
      </c>
      <c r="AN20" s="264">
        <f t="shared" si="17"/>
        <v>0</v>
      </c>
      <c r="AO20" s="268">
        <f t="shared" si="17"/>
        <v>0</v>
      </c>
    </row>
    <row r="21" spans="1:41" x14ac:dyDescent="0.2">
      <c r="A21" s="302"/>
      <c r="B21" s="302"/>
      <c r="C21" s="67"/>
      <c r="P21" s="25"/>
      <c r="Q21" s="302"/>
      <c r="R21" s="302"/>
      <c r="S21" s="84"/>
      <c r="U21" s="286"/>
      <c r="AB21" s="81"/>
      <c r="AC21" s="32"/>
      <c r="AD21" s="302"/>
      <c r="AE21" s="302"/>
      <c r="AF21" s="24"/>
      <c r="AO21" s="2"/>
    </row>
    <row r="22" spans="1:41" ht="24.6" customHeight="1" x14ac:dyDescent="0.2">
      <c r="A22" s="295" t="s">
        <v>119</v>
      </c>
      <c r="B22" s="295"/>
      <c r="C22" s="244"/>
      <c r="D22" s="245"/>
      <c r="E22" s="245"/>
      <c r="F22" s="245"/>
      <c r="G22" s="245"/>
      <c r="H22" s="245"/>
      <c r="I22" s="245"/>
      <c r="J22" s="245"/>
      <c r="K22" s="245"/>
      <c r="L22" s="245"/>
      <c r="M22" s="245"/>
      <c r="N22" s="246"/>
      <c r="O22" s="247"/>
      <c r="P22" s="25"/>
      <c r="Q22" s="295" t="str">
        <f t="shared" si="10"/>
        <v>Task 3: Research and planning on fares, medical services, workforce development, regional coordination (expected to be 22% of the contract)</v>
      </c>
      <c r="R22" s="295"/>
      <c r="S22" s="267"/>
      <c r="T22" s="259"/>
      <c r="U22" s="289"/>
      <c r="V22" s="268"/>
      <c r="W22" s="268"/>
      <c r="X22" s="268"/>
      <c r="Y22" s="268"/>
      <c r="Z22" s="268"/>
      <c r="AA22" s="268"/>
      <c r="AB22" s="269"/>
      <c r="AC22" s="32"/>
      <c r="AD22" s="295" t="str">
        <f t="shared" si="11"/>
        <v>Task 3: Research and planning on fares, medical services, workforce development, regional coordination (expected to be 22% of the contract)</v>
      </c>
      <c r="AE22" s="295"/>
      <c r="AF22" s="260"/>
      <c r="AG22" s="261"/>
      <c r="AH22" s="261"/>
      <c r="AI22" s="261"/>
      <c r="AJ22" s="261"/>
      <c r="AK22" s="261"/>
      <c r="AL22" s="261"/>
      <c r="AM22" s="261"/>
      <c r="AN22" s="261"/>
      <c r="AO22" s="268"/>
    </row>
    <row r="23" spans="1:41" ht="14.25" customHeight="1" x14ac:dyDescent="0.2">
      <c r="A23" s="299" t="s">
        <v>51</v>
      </c>
      <c r="B23" s="299"/>
      <c r="C23" s="69"/>
      <c r="N23" s="55">
        <f>SUM(D23:M23)</f>
        <v>0</v>
      </c>
      <c r="O23" s="60">
        <f>+D$8*D23+E$8*E23+F$8*F23+G$8*G23+H$8*H23+I$8*I23+K$8*K23+L$8*L23+J$8*J23+M$8*M23</f>
        <v>0</v>
      </c>
      <c r="P23" s="25"/>
      <c r="Q23" s="299" t="str">
        <f t="shared" si="10"/>
        <v xml:space="preserve">Subtask 1: </v>
      </c>
      <c r="R23" s="301"/>
      <c r="S23" s="86"/>
      <c r="T23" s="1" t="e">
        <f>+V23/U23</f>
        <v>#DIV/0!</v>
      </c>
      <c r="U23" s="286">
        <f t="shared" ref="U23" si="18">+N23</f>
        <v>0</v>
      </c>
      <c r="V23" s="2">
        <f t="shared" ref="V23" si="19">+O23</f>
        <v>0</v>
      </c>
      <c r="W23" s="2">
        <f>+V23*X$4</f>
        <v>0</v>
      </c>
      <c r="X23" s="2">
        <f>+V23*X$5</f>
        <v>0</v>
      </c>
      <c r="Y23" s="2">
        <f>+AO23</f>
        <v>0</v>
      </c>
      <c r="Z23" s="2">
        <v>0</v>
      </c>
      <c r="AA23" s="2">
        <f>(+V23*X$6)</f>
        <v>0</v>
      </c>
      <c r="AB23" s="81">
        <f>+V23+W23+X23+Y23+Z23+AA23</f>
        <v>0</v>
      </c>
      <c r="AC23" s="32"/>
      <c r="AD23" s="299" t="str">
        <f t="shared" si="11"/>
        <v xml:space="preserve">Subtask 1: </v>
      </c>
      <c r="AE23" s="299"/>
      <c r="AF23" s="186"/>
      <c r="AG23" s="7"/>
      <c r="AH23" s="7"/>
      <c r="AI23" s="7"/>
      <c r="AJ23" s="7"/>
      <c r="AK23" s="7"/>
      <c r="AL23" s="7"/>
      <c r="AM23" s="7"/>
      <c r="AN23" s="7"/>
      <c r="AO23" s="2">
        <f>+AF$8*AF23+AG$8*AG23+AH$8*AH23+AI$8*AI23+AJ$8*AJ23+AK$8*AK23+AL$8*AL23+AM$8*AM23+AN$8*AN23</f>
        <v>0</v>
      </c>
    </row>
    <row r="24" spans="1:41" ht="14.25" customHeight="1" x14ac:dyDescent="0.2">
      <c r="A24" s="299" t="s">
        <v>48</v>
      </c>
      <c r="B24" s="299"/>
      <c r="C24" s="69"/>
      <c r="N24" s="55">
        <f t="shared" ref="N24:N25" si="20">SUM(D24:M24)</f>
        <v>0</v>
      </c>
      <c r="O24" s="60">
        <f>+D$8*D24+E$8*E24+F$8*F24+G$8*G24+H$8*H24+I$8*I24+K$8*K24+L$8*L24+J$8*J24+M$8*M24</f>
        <v>0</v>
      </c>
      <c r="P24" s="25"/>
      <c r="Q24" s="299" t="str">
        <f t="shared" ref="Q24" si="21">+A24</f>
        <v xml:space="preserve">Subtask 2: </v>
      </c>
      <c r="R24" s="301"/>
      <c r="S24" s="86"/>
      <c r="T24" s="1" t="e">
        <f>+V24/U24</f>
        <v>#DIV/0!</v>
      </c>
      <c r="U24" s="286">
        <f t="shared" ref="U24" si="22">+N24</f>
        <v>0</v>
      </c>
      <c r="V24" s="2">
        <f t="shared" ref="V24" si="23">+O24</f>
        <v>0</v>
      </c>
      <c r="W24" s="2">
        <f>+V24*X$4</f>
        <v>0</v>
      </c>
      <c r="X24" s="2">
        <f>+V24*X$5</f>
        <v>0</v>
      </c>
      <c r="Y24" s="2">
        <f>+AO24</f>
        <v>0</v>
      </c>
      <c r="Z24" s="2">
        <v>0</v>
      </c>
      <c r="AA24" s="2">
        <f t="shared" ref="AA24" si="24">(+V24*X$6)</f>
        <v>0</v>
      </c>
      <c r="AB24" s="81">
        <f>+V24+W24+X24+Y24+Z24+AA24</f>
        <v>0</v>
      </c>
      <c r="AC24" s="32"/>
      <c r="AD24" s="299" t="str">
        <f t="shared" ref="AD24" si="25">+A24</f>
        <v xml:space="preserve">Subtask 2: </v>
      </c>
      <c r="AE24" s="299"/>
      <c r="AF24" s="186"/>
      <c r="AG24" s="7"/>
      <c r="AH24" s="7"/>
      <c r="AI24" s="7"/>
      <c r="AJ24" s="7"/>
      <c r="AK24" s="7"/>
      <c r="AL24" s="7"/>
      <c r="AM24" s="7"/>
      <c r="AN24" s="7"/>
      <c r="AO24" s="2">
        <f>+AF$8*AF24+AG$8*AG24+AH$8*AH24+AI$8*AI24+AJ$8*AJ24+AK$8*AK24+AL$8*AL24+AM$8*AM24+AN$8*AN24</f>
        <v>0</v>
      </c>
    </row>
    <row r="25" spans="1:41" ht="14.25" customHeight="1" thickBot="1" x14ac:dyDescent="0.25">
      <c r="A25" s="317" t="s">
        <v>49</v>
      </c>
      <c r="B25" s="317"/>
      <c r="C25" s="102"/>
      <c r="D25" s="103"/>
      <c r="E25" s="103"/>
      <c r="F25" s="103"/>
      <c r="G25" s="103"/>
      <c r="H25" s="103"/>
      <c r="I25" s="103"/>
      <c r="J25" s="103"/>
      <c r="K25" s="103"/>
      <c r="L25" s="103"/>
      <c r="M25" s="103"/>
      <c r="N25" s="104">
        <f t="shared" si="20"/>
        <v>0</v>
      </c>
      <c r="O25" s="105">
        <f>+D$8*D25+E$8*E25+F$8*F25+G$8*G25+H$8*H25+I$8*I25+K$8*K25+L$8*L25+J$8*J25+M$8*M25</f>
        <v>0</v>
      </c>
      <c r="P25" s="25"/>
      <c r="Q25" s="317" t="str">
        <f t="shared" si="10"/>
        <v xml:space="preserve">Subtask 3: </v>
      </c>
      <c r="R25" s="322"/>
      <c r="S25" s="107"/>
      <c r="T25" s="108" t="e">
        <f>+V25/U25</f>
        <v>#DIV/0!</v>
      </c>
      <c r="U25" s="290">
        <f t="shared" ref="U25" si="26">+N25</f>
        <v>0</v>
      </c>
      <c r="V25" s="273">
        <f t="shared" ref="V25" si="27">+O25</f>
        <v>0</v>
      </c>
      <c r="W25" s="273">
        <f>+V25*X$4</f>
        <v>0</v>
      </c>
      <c r="X25" s="273">
        <f>+V25*X$5</f>
        <v>0</v>
      </c>
      <c r="Y25" s="273">
        <f>+AO25</f>
        <v>0</v>
      </c>
      <c r="Z25" s="273">
        <v>0</v>
      </c>
      <c r="AA25" s="273">
        <f>(+V25*X$6)</f>
        <v>0</v>
      </c>
      <c r="AB25" s="274">
        <f>+V25+W25+X25+Y25+Z25+AA25</f>
        <v>0</v>
      </c>
      <c r="AC25" s="32"/>
      <c r="AD25" s="317" t="str">
        <f t="shared" si="11"/>
        <v xml:space="preserve">Subtask 3: </v>
      </c>
      <c r="AE25" s="317"/>
      <c r="AF25" s="187"/>
      <c r="AG25" s="103"/>
      <c r="AH25" s="103"/>
      <c r="AI25" s="103"/>
      <c r="AJ25" s="103"/>
      <c r="AK25" s="103"/>
      <c r="AL25" s="103"/>
      <c r="AM25" s="103"/>
      <c r="AN25" s="103"/>
      <c r="AO25" s="273">
        <f>+AF$8*AF25+AG$8*AG25+AH$8*AH25+AI$8*AI25+AJ$8*AJ25+AK$8*AK25+AL$8*AL25+AM$8*AM25+AN$8*AN25</f>
        <v>0</v>
      </c>
    </row>
    <row r="26" spans="1:41" ht="15" customHeight="1" x14ac:dyDescent="0.25">
      <c r="A26" s="335" t="s">
        <v>54</v>
      </c>
      <c r="B26" s="336"/>
      <c r="C26" s="249"/>
      <c r="D26" s="245">
        <f>SUM(D23:D25)</f>
        <v>0</v>
      </c>
      <c r="E26" s="245">
        <f t="shared" ref="E26:L26" si="28">SUM(E23:E25)</f>
        <v>0</v>
      </c>
      <c r="F26" s="245">
        <f t="shared" si="28"/>
        <v>0</v>
      </c>
      <c r="G26" s="245">
        <f t="shared" si="28"/>
        <v>0</v>
      </c>
      <c r="H26" s="245">
        <f t="shared" si="28"/>
        <v>0</v>
      </c>
      <c r="I26" s="245">
        <f t="shared" si="28"/>
        <v>0</v>
      </c>
      <c r="J26" s="245">
        <f t="shared" si="28"/>
        <v>0</v>
      </c>
      <c r="K26" s="245">
        <f t="shared" si="28"/>
        <v>0</v>
      </c>
      <c r="L26" s="245">
        <f t="shared" si="28"/>
        <v>0</v>
      </c>
      <c r="M26" s="245">
        <f>SUM(M23:M25)</f>
        <v>0</v>
      </c>
      <c r="N26" s="246">
        <f>SUM(N23:N25)</f>
        <v>0</v>
      </c>
      <c r="O26" s="247">
        <f>SUM(O23:O25)</f>
        <v>0</v>
      </c>
      <c r="P26" s="25"/>
      <c r="Q26" s="300" t="str">
        <f>+A26</f>
        <v>TOTAL Task 3</v>
      </c>
      <c r="R26" s="304"/>
      <c r="S26" s="265"/>
      <c r="T26" s="259" t="e">
        <f>+V26/U26</f>
        <v>#DIV/0!</v>
      </c>
      <c r="U26" s="289">
        <f>+N26</f>
        <v>0</v>
      </c>
      <c r="V26" s="268">
        <f>+O26</f>
        <v>0</v>
      </c>
      <c r="W26" s="268">
        <f t="shared" ref="W26:AA26" si="29">SUM(W23:W25)</f>
        <v>0</v>
      </c>
      <c r="X26" s="268">
        <f t="shared" si="29"/>
        <v>0</v>
      </c>
      <c r="Y26" s="268">
        <f t="shared" si="29"/>
        <v>0</v>
      </c>
      <c r="Z26" s="268">
        <f t="shared" si="29"/>
        <v>0</v>
      </c>
      <c r="AA26" s="268">
        <f t="shared" si="29"/>
        <v>0</v>
      </c>
      <c r="AB26" s="275">
        <f>SUM(AB23:AB25)</f>
        <v>0</v>
      </c>
      <c r="AC26" s="32"/>
      <c r="AD26" s="252"/>
      <c r="AE26" s="248" t="str">
        <f>+A26</f>
        <v>TOTAL Task 3</v>
      </c>
      <c r="AF26" s="263">
        <f>SUM(AF23:AF25)</f>
        <v>0</v>
      </c>
      <c r="AG26" s="263">
        <f t="shared" ref="AG26:AN26" si="30">SUM(AG23:AG25)</f>
        <v>0</v>
      </c>
      <c r="AH26" s="263">
        <f t="shared" si="30"/>
        <v>0</v>
      </c>
      <c r="AI26" s="263">
        <f t="shared" si="30"/>
        <v>0</v>
      </c>
      <c r="AJ26" s="263">
        <f t="shared" si="30"/>
        <v>0</v>
      </c>
      <c r="AK26" s="263">
        <f t="shared" si="30"/>
        <v>0</v>
      </c>
      <c r="AL26" s="263">
        <f t="shared" si="30"/>
        <v>0</v>
      </c>
      <c r="AM26" s="263">
        <f t="shared" si="30"/>
        <v>0</v>
      </c>
      <c r="AN26" s="263">
        <f t="shared" si="30"/>
        <v>0</v>
      </c>
      <c r="AO26" s="268">
        <f>SUM(AO23:AO25)</f>
        <v>0</v>
      </c>
    </row>
    <row r="27" spans="1:41" x14ac:dyDescent="0.2">
      <c r="A27" s="27"/>
      <c r="B27" s="172"/>
      <c r="C27" s="67"/>
      <c r="P27" s="25"/>
      <c r="Q27" s="302"/>
      <c r="R27" s="303"/>
      <c r="S27" s="84"/>
      <c r="U27" s="286"/>
      <c r="AB27" s="81"/>
      <c r="AC27" s="32"/>
      <c r="AD27" s="27"/>
      <c r="AE27" s="27"/>
      <c r="AF27" s="24"/>
      <c r="AO27" s="2"/>
    </row>
    <row r="28" spans="1:41" ht="26.45" customHeight="1" x14ac:dyDescent="0.2">
      <c r="A28" s="295" t="s">
        <v>118</v>
      </c>
      <c r="B28" s="296"/>
      <c r="C28" s="244"/>
      <c r="D28" s="245"/>
      <c r="E28" s="245"/>
      <c r="F28" s="245"/>
      <c r="G28" s="245"/>
      <c r="H28" s="245"/>
      <c r="I28" s="245"/>
      <c r="J28" s="245"/>
      <c r="K28" s="245"/>
      <c r="L28" s="245"/>
      <c r="M28" s="245"/>
      <c r="N28" s="246"/>
      <c r="O28" s="247"/>
      <c r="P28" s="25"/>
      <c r="Q28" s="295" t="str">
        <f t="shared" si="10"/>
        <v>Task 4: Planning: Transit Demand and Accessbility (expected to be 20% of the contract)</v>
      </c>
      <c r="R28" s="296"/>
      <c r="S28" s="267"/>
      <c r="T28" s="259"/>
      <c r="U28" s="289"/>
      <c r="V28" s="268"/>
      <c r="W28" s="268"/>
      <c r="X28" s="268"/>
      <c r="Y28" s="268"/>
      <c r="Z28" s="268"/>
      <c r="AA28" s="268"/>
      <c r="AB28" s="269"/>
      <c r="AC28" s="32"/>
      <c r="AD28" s="295" t="str">
        <f t="shared" ref="AD28:AD63" si="31">+A28</f>
        <v>Task 4: Planning: Transit Demand and Accessbility (expected to be 20% of the contract)</v>
      </c>
      <c r="AE28" s="295"/>
      <c r="AF28" s="260"/>
      <c r="AG28" s="261"/>
      <c r="AH28" s="261"/>
      <c r="AI28" s="261"/>
      <c r="AJ28" s="261"/>
      <c r="AK28" s="261"/>
      <c r="AL28" s="261"/>
      <c r="AM28" s="261"/>
      <c r="AN28" s="261"/>
      <c r="AO28" s="268"/>
    </row>
    <row r="29" spans="1:41" ht="14.25" customHeight="1" x14ac:dyDescent="0.2">
      <c r="A29" s="299" t="s">
        <v>51</v>
      </c>
      <c r="B29" s="299"/>
      <c r="C29" s="69"/>
      <c r="N29" s="55">
        <f>SUM(D29:M29)</f>
        <v>0</v>
      </c>
      <c r="O29" s="60">
        <f>+D$8*D29+E$8*E29+F$8*F29+G$8*G29+H$8*H29+I$8*I29+K$8*K29+L$8*L29+J$8*J29+M$8*M29</f>
        <v>0</v>
      </c>
      <c r="P29" s="25"/>
      <c r="Q29" s="299" t="str">
        <f t="shared" si="10"/>
        <v xml:space="preserve">Subtask 1: </v>
      </c>
      <c r="R29" s="301"/>
      <c r="S29" s="86"/>
      <c r="T29" s="1" t="e">
        <f>+V29/U29</f>
        <v>#DIV/0!</v>
      </c>
      <c r="U29" s="286">
        <f t="shared" ref="U29" si="32">+N29</f>
        <v>0</v>
      </c>
      <c r="V29" s="2">
        <f t="shared" ref="V29" si="33">+O29</f>
        <v>0</v>
      </c>
      <c r="W29" s="2">
        <f>+V29*X$4</f>
        <v>0</v>
      </c>
      <c r="X29" s="2">
        <f>+V29*X$5</f>
        <v>0</v>
      </c>
      <c r="Y29" s="2">
        <f>+AO29</f>
        <v>0</v>
      </c>
      <c r="Z29" s="2">
        <v>0</v>
      </c>
      <c r="AA29" s="2">
        <f>(+V29*X$6)</f>
        <v>0</v>
      </c>
      <c r="AB29" s="81">
        <f>+V29+W29+X29+Y29+Z29+AA29</f>
        <v>0</v>
      </c>
      <c r="AC29" s="32"/>
      <c r="AD29" s="190" t="str">
        <f t="shared" si="31"/>
        <v xml:space="preserve">Subtask 1: </v>
      </c>
      <c r="AE29" s="171"/>
      <c r="AF29" s="186"/>
      <c r="AG29" s="7"/>
      <c r="AH29" s="7"/>
      <c r="AI29" s="7"/>
      <c r="AJ29" s="7"/>
      <c r="AK29" s="7"/>
      <c r="AL29" s="7"/>
      <c r="AM29" s="7"/>
      <c r="AN29" s="7"/>
      <c r="AO29" s="2">
        <f>+AF$8*AF29+AG$8*AG29+AH$8*AH29+AI$8*AI29+AJ$8*AJ29+AK$8*AK29+AL$8*AL29+AM$8*AM29+AN$8*AN29</f>
        <v>0</v>
      </c>
    </row>
    <row r="30" spans="1:41" ht="14.25" customHeight="1" x14ac:dyDescent="0.2">
      <c r="A30" s="299" t="s">
        <v>48</v>
      </c>
      <c r="B30" s="299"/>
      <c r="C30" s="69"/>
      <c r="N30" s="55">
        <f t="shared" ref="N30:N31" si="34">SUM(D30:M30)</f>
        <v>0</v>
      </c>
      <c r="O30" s="60">
        <f>+D$8*D30+E$8*E30+F$8*F30+G$8*G30+H$8*H30+I$8*I30+K$8*K30+L$8*L30+J$8*J30+M$8*M30</f>
        <v>0</v>
      </c>
      <c r="P30" s="25"/>
      <c r="Q30" s="299" t="str">
        <f t="shared" si="10"/>
        <v xml:space="preserve">Subtask 2: </v>
      </c>
      <c r="R30" s="301"/>
      <c r="S30" s="86"/>
      <c r="T30" s="1" t="e">
        <f t="shared" ref="T30:T31" si="35">+V30/U30</f>
        <v>#DIV/0!</v>
      </c>
      <c r="U30" s="286">
        <f t="shared" ref="U30:U31" si="36">+N30</f>
        <v>0</v>
      </c>
      <c r="V30" s="2">
        <f t="shared" ref="V30:V31" si="37">+O30</f>
        <v>0</v>
      </c>
      <c r="W30" s="2">
        <f t="shared" ref="W30:W31" si="38">+V30*X$4</f>
        <v>0</v>
      </c>
      <c r="X30" s="2">
        <f t="shared" ref="X30:X31" si="39">+V30*X$5</f>
        <v>0</v>
      </c>
      <c r="Y30" s="2">
        <f t="shared" ref="Y30:Y31" si="40">+AO30</f>
        <v>0</v>
      </c>
      <c r="Z30" s="2">
        <v>0</v>
      </c>
      <c r="AA30" s="2">
        <f t="shared" ref="AA30" si="41">(+V30*X$6)</f>
        <v>0</v>
      </c>
      <c r="AB30" s="81">
        <f t="shared" ref="AB30:AB31" si="42">+V30+W30+X30+Y30+Z30+AA30</f>
        <v>0</v>
      </c>
      <c r="AC30" s="32"/>
      <c r="AD30" s="190" t="str">
        <f t="shared" si="31"/>
        <v xml:space="preserve">Subtask 2: </v>
      </c>
      <c r="AE30" s="171"/>
      <c r="AF30" s="186"/>
      <c r="AG30" s="7"/>
      <c r="AH30" s="7"/>
      <c r="AI30" s="7"/>
      <c r="AJ30" s="7"/>
      <c r="AK30" s="7"/>
      <c r="AL30" s="7"/>
      <c r="AM30" s="7"/>
      <c r="AN30" s="7"/>
      <c r="AO30" s="2">
        <f t="shared" ref="AO30:AO31" si="43">+AF$8*AF30+AG$8*AG30+AH$8*AH30+AI$8*AI30+AJ$8*AJ30+AK$8*AK30+AL$8*AL30+AM$8*AM30+AN$8*AN30</f>
        <v>0</v>
      </c>
    </row>
    <row r="31" spans="1:41" ht="14.25" customHeight="1" thickBot="1" x14ac:dyDescent="0.25">
      <c r="A31" s="299" t="s">
        <v>49</v>
      </c>
      <c r="B31" s="301"/>
      <c r="C31" s="102"/>
      <c r="D31" s="103"/>
      <c r="E31" s="103"/>
      <c r="F31" s="103"/>
      <c r="G31" s="103"/>
      <c r="H31" s="103"/>
      <c r="I31" s="103"/>
      <c r="J31" s="103"/>
      <c r="K31" s="103"/>
      <c r="L31" s="103"/>
      <c r="M31" s="103"/>
      <c r="N31" s="104">
        <f t="shared" si="34"/>
        <v>0</v>
      </c>
      <c r="O31" s="105">
        <f>+D$8*D31+E$8*E31+F$8*F31+G$8*G31+H$8*H31+I$8*I31+K$8*K31+L$8*L31+J$8*J31+M$8*M31</f>
        <v>0</v>
      </c>
      <c r="P31" s="25"/>
      <c r="Q31" s="299" t="str">
        <f t="shared" si="10"/>
        <v xml:space="preserve">Subtask 3: </v>
      </c>
      <c r="R31" s="301"/>
      <c r="S31" s="107"/>
      <c r="T31" s="108" t="e">
        <f t="shared" si="35"/>
        <v>#DIV/0!</v>
      </c>
      <c r="U31" s="290">
        <f t="shared" si="36"/>
        <v>0</v>
      </c>
      <c r="V31" s="273">
        <f t="shared" si="37"/>
        <v>0</v>
      </c>
      <c r="W31" s="273">
        <f t="shared" si="38"/>
        <v>0</v>
      </c>
      <c r="X31" s="273">
        <f t="shared" si="39"/>
        <v>0</v>
      </c>
      <c r="Y31" s="273">
        <f t="shared" si="40"/>
        <v>0</v>
      </c>
      <c r="Z31" s="273">
        <v>0</v>
      </c>
      <c r="AA31" s="273">
        <f>(+V31*X$6)</f>
        <v>0</v>
      </c>
      <c r="AB31" s="274">
        <f t="shared" si="42"/>
        <v>0</v>
      </c>
      <c r="AC31" s="32"/>
      <c r="AD31" s="299" t="str">
        <f t="shared" si="31"/>
        <v xml:space="preserve">Subtask 3: </v>
      </c>
      <c r="AE31" s="299"/>
      <c r="AF31" s="187"/>
      <c r="AG31" s="103"/>
      <c r="AH31" s="103"/>
      <c r="AI31" s="103"/>
      <c r="AJ31" s="103"/>
      <c r="AK31" s="103"/>
      <c r="AL31" s="103"/>
      <c r="AM31" s="103"/>
      <c r="AN31" s="103"/>
      <c r="AO31" s="273">
        <f t="shared" si="43"/>
        <v>0</v>
      </c>
    </row>
    <row r="32" spans="1:41" ht="15" customHeight="1" x14ac:dyDescent="0.25">
      <c r="A32" s="300" t="s">
        <v>62</v>
      </c>
      <c r="B32" s="304"/>
      <c r="C32" s="249"/>
      <c r="D32" s="245">
        <f t="shared" ref="D32:O32" si="44">SUM(D29:D31)</f>
        <v>0</v>
      </c>
      <c r="E32" s="245">
        <f t="shared" si="44"/>
        <v>0</v>
      </c>
      <c r="F32" s="245">
        <f t="shared" si="44"/>
        <v>0</v>
      </c>
      <c r="G32" s="245">
        <f t="shared" si="44"/>
        <v>0</v>
      </c>
      <c r="H32" s="245">
        <f t="shared" si="44"/>
        <v>0</v>
      </c>
      <c r="I32" s="245">
        <f t="shared" si="44"/>
        <v>0</v>
      </c>
      <c r="J32" s="245">
        <f t="shared" si="44"/>
        <v>0</v>
      </c>
      <c r="K32" s="245">
        <f t="shared" si="44"/>
        <v>0</v>
      </c>
      <c r="L32" s="245">
        <f t="shared" si="44"/>
        <v>0</v>
      </c>
      <c r="M32" s="245">
        <f t="shared" si="44"/>
        <v>0</v>
      </c>
      <c r="N32" s="246">
        <f t="shared" si="44"/>
        <v>0</v>
      </c>
      <c r="O32" s="251">
        <f t="shared" si="44"/>
        <v>0</v>
      </c>
      <c r="P32" s="25"/>
      <c r="Q32" s="300" t="str">
        <f t="shared" si="10"/>
        <v>TOTAL Task 4</v>
      </c>
      <c r="R32" s="304"/>
      <c r="S32" s="265"/>
      <c r="T32" s="259" t="e">
        <f>+V32/U32</f>
        <v>#DIV/0!</v>
      </c>
      <c r="U32" s="289">
        <f>+N32</f>
        <v>0</v>
      </c>
      <c r="V32" s="268">
        <f>+O32</f>
        <v>0</v>
      </c>
      <c r="W32" s="268">
        <f t="shared" ref="W32:AA32" si="45">SUM(W29:W31)</f>
        <v>0</v>
      </c>
      <c r="X32" s="268">
        <f t="shared" si="45"/>
        <v>0</v>
      </c>
      <c r="Y32" s="268">
        <f t="shared" si="45"/>
        <v>0</v>
      </c>
      <c r="Z32" s="268">
        <f t="shared" si="45"/>
        <v>0</v>
      </c>
      <c r="AA32" s="268">
        <f t="shared" si="45"/>
        <v>0</v>
      </c>
      <c r="AB32" s="275">
        <f>SUM(AB29:AB31)</f>
        <v>0</v>
      </c>
      <c r="AC32" s="32"/>
      <c r="AD32" s="300" t="str">
        <f t="shared" si="31"/>
        <v>TOTAL Task 4</v>
      </c>
      <c r="AE32" s="300"/>
      <c r="AF32" s="253">
        <f t="shared" ref="AF32:AO32" si="46">SUM(AF29:AF31)</f>
        <v>0</v>
      </c>
      <c r="AG32" s="253">
        <f t="shared" si="46"/>
        <v>0</v>
      </c>
      <c r="AH32" s="253">
        <f t="shared" si="46"/>
        <v>0</v>
      </c>
      <c r="AI32" s="253">
        <f t="shared" si="46"/>
        <v>0</v>
      </c>
      <c r="AJ32" s="253">
        <f t="shared" si="46"/>
        <v>0</v>
      </c>
      <c r="AK32" s="253">
        <f t="shared" si="46"/>
        <v>0</v>
      </c>
      <c r="AL32" s="253">
        <f t="shared" si="46"/>
        <v>0</v>
      </c>
      <c r="AM32" s="253">
        <f t="shared" si="46"/>
        <v>0</v>
      </c>
      <c r="AN32" s="253">
        <f t="shared" si="46"/>
        <v>0</v>
      </c>
      <c r="AO32" s="268">
        <f t="shared" si="46"/>
        <v>0</v>
      </c>
    </row>
    <row r="33" spans="1:41" x14ac:dyDescent="0.2">
      <c r="A33" s="27"/>
      <c r="B33" s="172"/>
      <c r="C33" s="67"/>
      <c r="P33" s="25"/>
      <c r="Q33" s="27"/>
      <c r="R33" s="172"/>
      <c r="S33" s="84"/>
      <c r="U33" s="286"/>
      <c r="AB33" s="81"/>
      <c r="AC33" s="32"/>
      <c r="AD33" s="27"/>
      <c r="AE33" s="27"/>
      <c r="AF33" s="24"/>
      <c r="AO33" s="2"/>
    </row>
    <row r="34" spans="1:41" ht="15" customHeight="1" x14ac:dyDescent="0.2">
      <c r="A34" s="295" t="s">
        <v>120</v>
      </c>
      <c r="B34" s="296"/>
      <c r="C34" s="244"/>
      <c r="D34" s="245"/>
      <c r="E34" s="245"/>
      <c r="F34" s="245"/>
      <c r="G34" s="245"/>
      <c r="H34" s="245"/>
      <c r="I34" s="245"/>
      <c r="J34" s="245"/>
      <c r="K34" s="245"/>
      <c r="L34" s="245"/>
      <c r="M34" s="245"/>
      <c r="N34" s="246"/>
      <c r="O34" s="247"/>
      <c r="P34" s="25"/>
      <c r="Q34" s="295" t="str">
        <f>+A34</f>
        <v>Task 5: Alternative Fuels Operations (expected to be 14% of the contract)</v>
      </c>
      <c r="R34" s="296"/>
      <c r="S34" s="267"/>
      <c r="T34" s="259"/>
      <c r="U34" s="289"/>
      <c r="V34" s="268"/>
      <c r="W34" s="268"/>
      <c r="X34" s="268"/>
      <c r="Y34" s="268"/>
      <c r="Z34" s="268"/>
      <c r="AA34" s="268"/>
      <c r="AB34" s="269"/>
      <c r="AC34" s="32"/>
      <c r="AD34" s="295" t="str">
        <f>+A34</f>
        <v>Task 5: Alternative Fuels Operations (expected to be 14% of the contract)</v>
      </c>
      <c r="AE34" s="295"/>
      <c r="AF34" s="260"/>
      <c r="AG34" s="261"/>
      <c r="AH34" s="261"/>
      <c r="AI34" s="261"/>
      <c r="AJ34" s="261"/>
      <c r="AK34" s="261"/>
      <c r="AL34" s="261"/>
      <c r="AM34" s="261"/>
      <c r="AN34" s="261"/>
      <c r="AO34" s="268"/>
    </row>
    <row r="35" spans="1:41" ht="15" thickBot="1" x14ac:dyDescent="0.25">
      <c r="A35" s="299" t="s">
        <v>51</v>
      </c>
      <c r="B35" s="301"/>
      <c r="C35" s="69"/>
      <c r="M35" s="175"/>
      <c r="N35" s="55">
        <f>SUM(D35:M35)</f>
        <v>0</v>
      </c>
      <c r="O35" s="60">
        <f>+D$8*D35+E$8*E35+F$8*F35+G$8*G35+H$8*H35+I$8*I35+K$8*K35+L$8*L35+J$8*J35+M$8*M35</f>
        <v>0</v>
      </c>
      <c r="P35" s="176"/>
      <c r="Q35" s="299" t="str">
        <f>+A35</f>
        <v xml:space="preserve">Subtask 1: </v>
      </c>
      <c r="R35" s="301"/>
      <c r="S35" s="86"/>
      <c r="T35" s="1" t="e">
        <f>+V35/U35</f>
        <v>#DIV/0!</v>
      </c>
      <c r="U35" s="286">
        <f t="shared" ref="U35" si="47">+N35</f>
        <v>0</v>
      </c>
      <c r="V35" s="2">
        <f t="shared" ref="V35" si="48">+O35</f>
        <v>0</v>
      </c>
      <c r="W35" s="2">
        <f>+V35*X$4</f>
        <v>0</v>
      </c>
      <c r="X35" s="2">
        <f>+V35*X$5</f>
        <v>0</v>
      </c>
      <c r="Y35" s="2">
        <f>+AO35</f>
        <v>0</v>
      </c>
      <c r="Z35" s="2">
        <v>0</v>
      </c>
      <c r="AA35" s="2">
        <f>(+V35*(1+X$3))*X$6</f>
        <v>0</v>
      </c>
      <c r="AB35" s="81">
        <f>+V35+W35+X35+Y35+Z35+AA35</f>
        <v>0</v>
      </c>
      <c r="AC35" s="110"/>
      <c r="AD35" s="299" t="str">
        <f>+A35</f>
        <v xml:space="preserve">Subtask 1: </v>
      </c>
      <c r="AE35" s="299"/>
      <c r="AF35" s="186"/>
      <c r="AG35" s="198"/>
      <c r="AH35" s="198"/>
      <c r="AJ35" s="198"/>
      <c r="AK35" s="198"/>
      <c r="AL35" s="198"/>
      <c r="AM35" s="198"/>
      <c r="AN35" s="198"/>
      <c r="AO35" s="159">
        <f>+AF$8*AF35+AG$8*AG35+AH$8*AH35+AI$8*AI35+AJ$8*AJ35+AK$8*AK35+AL$8*AL35+AM$8*AM35+AN$8*AN35</f>
        <v>0</v>
      </c>
    </row>
    <row r="36" spans="1:41" ht="14.25" customHeight="1" x14ac:dyDescent="0.2">
      <c r="A36" s="299" t="s">
        <v>67</v>
      </c>
      <c r="B36" s="299"/>
      <c r="C36" s="69"/>
      <c r="M36" s="175"/>
      <c r="N36" s="55">
        <f t="shared" ref="N36:N37" si="49">SUM(D36:M36)</f>
        <v>0</v>
      </c>
      <c r="O36" s="60">
        <f>+D$8*D36+E$8*E36+F$8*F36+G$8*G36+H$8*H36+I$8*I36+K$8*K36+L$8*L36+J$8*J36+M$8*M36</f>
        <v>0</v>
      </c>
      <c r="P36" s="25"/>
      <c r="Q36" s="299" t="str">
        <f t="shared" ref="Q36:Q37" si="50">+A36</f>
        <v xml:space="preserve">Subtask 2:  </v>
      </c>
      <c r="R36" s="301"/>
      <c r="S36" s="86"/>
      <c r="T36" s="203" t="e">
        <f>+V36/U36</f>
        <v>#DIV/0!</v>
      </c>
      <c r="U36" s="286">
        <f t="shared" ref="U36" si="51">+N36</f>
        <v>0</v>
      </c>
      <c r="V36" s="2">
        <f t="shared" ref="V36" si="52">+O36</f>
        <v>0</v>
      </c>
      <c r="W36" s="2">
        <f>+V36*X$4</f>
        <v>0</v>
      </c>
      <c r="X36" s="2">
        <f>+V36*X$5</f>
        <v>0</v>
      </c>
      <c r="Y36" s="2">
        <f>+AO37</f>
        <v>0</v>
      </c>
      <c r="Z36" s="2">
        <v>0</v>
      </c>
      <c r="AA36" s="276">
        <f>(+V36*(1+X$3))*X$6</f>
        <v>0</v>
      </c>
      <c r="AB36" s="81">
        <f>+V36+W36+X36+Y36+Z36+AA36</f>
        <v>0</v>
      </c>
      <c r="AC36" s="32"/>
      <c r="AD36" s="299" t="str">
        <f t="shared" ref="AD36:AD37" si="53">+A36</f>
        <v xml:space="preserve">Subtask 2:  </v>
      </c>
      <c r="AE36" s="299"/>
      <c r="AF36" s="186"/>
      <c r="AG36" s="7"/>
      <c r="AH36" s="7"/>
      <c r="AI36" s="198"/>
      <c r="AJ36" s="7"/>
      <c r="AK36" s="7"/>
      <c r="AL36" s="7"/>
      <c r="AM36" s="7"/>
      <c r="AN36" s="7"/>
      <c r="AO36" s="159">
        <f>+AF$8*AF36+AG$8*AG36+AH$8*AH36+AI$8*AI36+AJ$8*AJ36+AK$8*AK36+AL$8*AL36+AM$8*AM36+AN$8*AN36</f>
        <v>0</v>
      </c>
    </row>
    <row r="37" spans="1:41" ht="14.25" customHeight="1" thickBot="1" x14ac:dyDescent="0.25">
      <c r="A37" s="317" t="s">
        <v>66</v>
      </c>
      <c r="B37" s="317"/>
      <c r="C37" s="102"/>
      <c r="D37" s="199"/>
      <c r="E37" s="103"/>
      <c r="F37" s="103"/>
      <c r="G37" s="103"/>
      <c r="H37" s="103"/>
      <c r="I37" s="103"/>
      <c r="J37" s="103"/>
      <c r="K37" s="103"/>
      <c r="L37" s="103"/>
      <c r="M37" s="103"/>
      <c r="N37" s="104">
        <f t="shared" si="49"/>
        <v>0</v>
      </c>
      <c r="O37" s="105">
        <f>+D$8*D37+E$8*E37+F$8*F37+G$8*G37+H$8*H37+I$8*I37+K$8*K37+L$8*L37+J$8*J37+M$8*M37</f>
        <v>0</v>
      </c>
      <c r="P37" s="25"/>
      <c r="Q37" s="299" t="str">
        <f t="shared" si="50"/>
        <v xml:space="preserve">Subtask 3:  </v>
      </c>
      <c r="R37" s="301"/>
      <c r="S37" s="107"/>
      <c r="T37" s="173" t="e">
        <f t="shared" ref="T37" si="54">+V37/U37</f>
        <v>#DIV/0!</v>
      </c>
      <c r="U37" s="290">
        <f t="shared" ref="U37" si="55">+N37</f>
        <v>0</v>
      </c>
      <c r="V37" s="273">
        <f t="shared" ref="V37" si="56">+O37</f>
        <v>0</v>
      </c>
      <c r="W37" s="273">
        <f t="shared" ref="W37" si="57">+V37*X$4</f>
        <v>0</v>
      </c>
      <c r="X37" s="273">
        <f t="shared" ref="X37" si="58">+V37*X$5</f>
        <v>0</v>
      </c>
      <c r="Y37" s="273">
        <f>+AO36</f>
        <v>0</v>
      </c>
      <c r="Z37" s="273">
        <v>0</v>
      </c>
      <c r="AA37" s="277">
        <f t="shared" ref="AA37" si="59">(+V37*(1+X$3))*X$6</f>
        <v>0</v>
      </c>
      <c r="AB37" s="274">
        <f t="shared" ref="AB37" si="60">+V37+W37+X37+Y37+Z37+AA37</f>
        <v>0</v>
      </c>
      <c r="AC37" s="32"/>
      <c r="AD37" s="299" t="str">
        <f t="shared" si="53"/>
        <v xml:space="preserve">Subtask 3:  </v>
      </c>
      <c r="AE37" s="299"/>
      <c r="AF37" s="187"/>
      <c r="AG37" s="103"/>
      <c r="AH37" s="103"/>
      <c r="AI37" s="103"/>
      <c r="AJ37" s="103"/>
      <c r="AK37" s="103"/>
      <c r="AL37" s="103"/>
      <c r="AM37" s="103"/>
      <c r="AN37" s="103"/>
      <c r="AO37" s="159">
        <f>+AF$8*AF37+AG$8*AG37+AH$8*AH37+AI$8*AI37+AJ$8*AJ37+AK$8*AK37+AL$8*AL37+AM$8*AM37+AN$8*AN37</f>
        <v>0</v>
      </c>
    </row>
    <row r="38" spans="1:41" ht="15.75" x14ac:dyDescent="0.2">
      <c r="A38" s="327" t="s">
        <v>63</v>
      </c>
      <c r="B38" s="328"/>
      <c r="C38" s="249"/>
      <c r="D38" s="254">
        <f t="shared" ref="D38:O38" si="61">SUM(D35:D37)</f>
        <v>0</v>
      </c>
      <c r="E38" s="254">
        <f t="shared" si="61"/>
        <v>0</v>
      </c>
      <c r="F38" s="254">
        <f t="shared" si="61"/>
        <v>0</v>
      </c>
      <c r="G38" s="254">
        <f t="shared" si="61"/>
        <v>0</v>
      </c>
      <c r="H38" s="254">
        <f t="shared" si="61"/>
        <v>0</v>
      </c>
      <c r="I38" s="254">
        <f t="shared" si="61"/>
        <v>0</v>
      </c>
      <c r="J38" s="254">
        <f t="shared" si="61"/>
        <v>0</v>
      </c>
      <c r="K38" s="254">
        <f t="shared" si="61"/>
        <v>0</v>
      </c>
      <c r="L38" s="254">
        <f t="shared" si="61"/>
        <v>0</v>
      </c>
      <c r="M38" s="254">
        <f t="shared" si="61"/>
        <v>0</v>
      </c>
      <c r="N38" s="255">
        <f t="shared" si="61"/>
        <v>0</v>
      </c>
      <c r="O38" s="256">
        <f t="shared" si="61"/>
        <v>0</v>
      </c>
      <c r="P38" s="25"/>
      <c r="Q38" s="300" t="str">
        <f t="shared" si="10"/>
        <v>TOTAL Task 5</v>
      </c>
      <c r="R38" s="304"/>
      <c r="S38" s="265"/>
      <c r="T38" s="266" t="e">
        <f>+V38/U38</f>
        <v>#DIV/0!</v>
      </c>
      <c r="U38" s="291">
        <f>+N38</f>
        <v>0</v>
      </c>
      <c r="V38" s="278">
        <f>+O38</f>
        <v>0</v>
      </c>
      <c r="W38" s="278">
        <f t="shared" ref="W38:AB38" si="62">SUM(W35:W37)</f>
        <v>0</v>
      </c>
      <c r="X38" s="278">
        <f t="shared" si="62"/>
        <v>0</v>
      </c>
      <c r="Y38" s="278">
        <f t="shared" si="62"/>
        <v>0</v>
      </c>
      <c r="Z38" s="278">
        <f t="shared" si="62"/>
        <v>0</v>
      </c>
      <c r="AA38" s="278">
        <f t="shared" si="62"/>
        <v>0</v>
      </c>
      <c r="AB38" s="279">
        <f t="shared" si="62"/>
        <v>0</v>
      </c>
      <c r="AC38" s="32"/>
      <c r="AD38" s="300" t="str">
        <f t="shared" si="31"/>
        <v>TOTAL Task 5</v>
      </c>
      <c r="AE38" s="300"/>
      <c r="AF38" s="258">
        <f t="shared" ref="AF38:AN38" si="63">SUM(AF35:AF37)</f>
        <v>0</v>
      </c>
      <c r="AG38" s="258">
        <f t="shared" si="63"/>
        <v>0</v>
      </c>
      <c r="AH38" s="258">
        <f t="shared" si="63"/>
        <v>0</v>
      </c>
      <c r="AI38" s="258">
        <f>SUM(AI36:AI37)</f>
        <v>0</v>
      </c>
      <c r="AJ38" s="258">
        <f t="shared" si="63"/>
        <v>0</v>
      </c>
      <c r="AK38" s="258">
        <f t="shared" si="63"/>
        <v>0</v>
      </c>
      <c r="AL38" s="258">
        <f t="shared" si="63"/>
        <v>0</v>
      </c>
      <c r="AM38" s="258">
        <f t="shared" si="63"/>
        <v>0</v>
      </c>
      <c r="AN38" s="258">
        <f t="shared" si="63"/>
        <v>0</v>
      </c>
      <c r="AO38" s="271">
        <f>SUM(AO35:AO36)</f>
        <v>0</v>
      </c>
    </row>
    <row r="39" spans="1:41" x14ac:dyDescent="0.2">
      <c r="A39" s="302"/>
      <c r="B39" s="303"/>
      <c r="C39" s="67"/>
      <c r="P39" s="25"/>
      <c r="Q39" s="302"/>
      <c r="R39" s="303"/>
      <c r="S39" s="84"/>
      <c r="U39" s="286"/>
      <c r="AB39" s="81"/>
      <c r="AC39" s="32"/>
      <c r="AD39" s="302"/>
      <c r="AE39" s="302"/>
      <c r="AF39" s="24"/>
      <c r="AO39" s="2"/>
    </row>
    <row r="40" spans="1:41" ht="15" customHeight="1" x14ac:dyDescent="0.2">
      <c r="A40" s="295" t="s">
        <v>116</v>
      </c>
      <c r="B40" s="296"/>
      <c r="C40" s="244"/>
      <c r="D40" s="245"/>
      <c r="E40" s="245"/>
      <c r="F40" s="245"/>
      <c r="G40" s="245"/>
      <c r="H40" s="245"/>
      <c r="I40" s="245"/>
      <c r="J40" s="245"/>
      <c r="K40" s="245"/>
      <c r="L40" s="245"/>
      <c r="M40" s="245"/>
      <c r="N40" s="246"/>
      <c r="O40" s="247"/>
      <c r="P40" s="25"/>
      <c r="Q40" s="295" t="str">
        <f t="shared" si="10"/>
        <v>Task 6: Data (expected to be 10% of the contract)</v>
      </c>
      <c r="R40" s="296"/>
      <c r="S40" s="267"/>
      <c r="T40" s="259"/>
      <c r="U40" s="289"/>
      <c r="V40" s="268"/>
      <c r="W40" s="268"/>
      <c r="X40" s="268"/>
      <c r="Y40" s="268"/>
      <c r="Z40" s="268"/>
      <c r="AA40" s="268"/>
      <c r="AB40" s="269"/>
      <c r="AC40" s="32"/>
      <c r="AD40" s="295" t="str">
        <f t="shared" si="31"/>
        <v>Task 6: Data (expected to be 10% of the contract)</v>
      </c>
      <c r="AE40" s="295"/>
      <c r="AF40" s="260"/>
      <c r="AG40" s="261"/>
      <c r="AH40" s="261"/>
      <c r="AI40" s="261"/>
      <c r="AJ40" s="261"/>
      <c r="AK40" s="261"/>
      <c r="AL40" s="261"/>
      <c r="AM40" s="261"/>
      <c r="AN40" s="261"/>
      <c r="AO40" s="268"/>
    </row>
    <row r="41" spans="1:41" ht="14.25" x14ac:dyDescent="0.2">
      <c r="A41" s="299" t="s">
        <v>51</v>
      </c>
      <c r="B41" s="301"/>
      <c r="C41" s="69"/>
      <c r="N41" s="55">
        <f>SUM(D41:M41)</f>
        <v>0</v>
      </c>
      <c r="O41" s="60">
        <f>+D$8*D41+E$8*E41+F$8*F41+G$8*G41+H$8*H41+I$8*I41+K$8*K41+L$8*L41+J$8*J41+M$8*M41</f>
        <v>0</v>
      </c>
      <c r="P41" s="25"/>
      <c r="Q41" s="299" t="str">
        <f t="shared" si="10"/>
        <v xml:space="preserve">Subtask 1: </v>
      </c>
      <c r="R41" s="301"/>
      <c r="S41" s="86"/>
      <c r="T41" s="157" t="e">
        <f>+V41/U41</f>
        <v>#DIV/0!</v>
      </c>
      <c r="U41" s="292">
        <f t="shared" ref="U41" si="64">+N41</f>
        <v>0</v>
      </c>
      <c r="V41" s="159">
        <f t="shared" ref="V41" si="65">+O41</f>
        <v>0</v>
      </c>
      <c r="W41" s="159">
        <f>+V41*X$4</f>
        <v>0</v>
      </c>
      <c r="X41" s="159">
        <f>+V41*X$5</f>
        <v>0</v>
      </c>
      <c r="Y41" s="159">
        <f>+AO41</f>
        <v>0</v>
      </c>
      <c r="Z41" s="159">
        <v>0</v>
      </c>
      <c r="AA41" s="159">
        <f>(+V41*(1+X$3))*X$6</f>
        <v>0</v>
      </c>
      <c r="AB41" s="161">
        <f>+V41+W41+X41+Y41+Z41+AA41</f>
        <v>0</v>
      </c>
      <c r="AC41" s="32"/>
      <c r="AD41" s="299" t="str">
        <f t="shared" si="31"/>
        <v xml:space="preserve">Subtask 1: </v>
      </c>
      <c r="AE41" s="299"/>
      <c r="AF41" s="186"/>
      <c r="AG41" s="198"/>
      <c r="AH41" s="198"/>
      <c r="AI41" s="198"/>
      <c r="AJ41" s="198"/>
      <c r="AK41" s="198"/>
      <c r="AL41" s="198"/>
      <c r="AM41" s="198"/>
      <c r="AN41" s="198"/>
      <c r="AO41" s="159">
        <f>+AF$8*AF41+AG$8*AG41+AH$8*AH41+AI$8*AI41+AJ$8*AJ41+AK$8*AK41+AL$8*AL41+AM$8*AM41+AN$8*AN41</f>
        <v>0</v>
      </c>
    </row>
    <row r="42" spans="1:41" ht="14.25" customHeight="1" x14ac:dyDescent="0.2">
      <c r="A42" s="299" t="s">
        <v>48</v>
      </c>
      <c r="B42" s="301"/>
      <c r="C42" s="69"/>
      <c r="N42" s="55">
        <f t="shared" ref="N42:N43" si="66">SUM(D42:M42)</f>
        <v>0</v>
      </c>
      <c r="O42" s="60">
        <f>+D$8*D42+E$8*E42+F$8*F42+G$8*G42+H$8*H42+I$8*I42+K$8*K42+L$8*L42+J$8*J42+M$8*M42</f>
        <v>0</v>
      </c>
      <c r="P42" s="25"/>
      <c r="Q42" s="299" t="str">
        <f t="shared" si="10"/>
        <v xml:space="preserve">Subtask 2: </v>
      </c>
      <c r="R42" s="301"/>
      <c r="S42" s="86"/>
      <c r="T42" s="157" t="e">
        <f t="shared" ref="T42:T43" si="67">+V42/U42</f>
        <v>#DIV/0!</v>
      </c>
      <c r="U42" s="292">
        <f t="shared" ref="U42:U43" si="68">+N42</f>
        <v>0</v>
      </c>
      <c r="V42" s="159">
        <f t="shared" ref="V42:V43" si="69">+O42</f>
        <v>0</v>
      </c>
      <c r="W42" s="159">
        <f t="shared" ref="W42:W43" si="70">+V42*X$4</f>
        <v>0</v>
      </c>
      <c r="X42" s="159">
        <f t="shared" ref="X42:X43" si="71">+V42*X$5</f>
        <v>0</v>
      </c>
      <c r="Y42" s="159">
        <f t="shared" ref="Y42:Y43" si="72">+AO42</f>
        <v>0</v>
      </c>
      <c r="Z42" s="159">
        <v>0</v>
      </c>
      <c r="AA42" s="159">
        <f t="shared" ref="AA42:AA43" si="73">(+V42*(1+X$3))*X$6</f>
        <v>0</v>
      </c>
      <c r="AB42" s="161">
        <f t="shared" ref="AB42:AB43" si="74">+V42+W42+X42+Y42+Z42+AA42</f>
        <v>0</v>
      </c>
      <c r="AC42" s="32"/>
      <c r="AD42" s="299" t="str">
        <f t="shared" si="31"/>
        <v xml:space="preserve">Subtask 2: </v>
      </c>
      <c r="AE42" s="299"/>
      <c r="AF42" s="186"/>
      <c r="AG42" s="7"/>
      <c r="AH42" s="7"/>
      <c r="AI42" s="7"/>
      <c r="AJ42" s="7"/>
      <c r="AK42" s="7"/>
      <c r="AL42" s="7"/>
      <c r="AM42" s="7"/>
      <c r="AN42" s="7"/>
      <c r="AO42" s="2">
        <f t="shared" ref="AO42:AO43" si="75">+AF$8*AF42+AG$8*AG42+AH$8*AH42+AI$8*AI42+AJ$8*AJ42+AK$8*AK42+AL$8*AL42+AM$8*AM42+AN$8*AN42</f>
        <v>0</v>
      </c>
    </row>
    <row r="43" spans="1:41" ht="14.25" customHeight="1" thickBot="1" x14ac:dyDescent="0.25">
      <c r="A43" s="317" t="s">
        <v>49</v>
      </c>
      <c r="B43" s="322"/>
      <c r="C43" s="102"/>
      <c r="D43" s="103"/>
      <c r="E43" s="103"/>
      <c r="F43" s="103"/>
      <c r="G43" s="103"/>
      <c r="H43" s="103"/>
      <c r="I43" s="103"/>
      <c r="J43" s="103"/>
      <c r="K43" s="103"/>
      <c r="L43" s="103"/>
      <c r="M43" s="103"/>
      <c r="N43" s="104">
        <f t="shared" si="66"/>
        <v>0</v>
      </c>
      <c r="O43" s="105">
        <f>+D$8*D43+E$8*E43+F$8*F43+G$8*G43+H$8*H43+I$8*I43+K$8*K43+L$8*L43+J$8*J43+M$8*M43</f>
        <v>0</v>
      </c>
      <c r="P43" s="106"/>
      <c r="Q43" s="317" t="str">
        <f t="shared" si="10"/>
        <v xml:space="preserve">Subtask 3: </v>
      </c>
      <c r="R43" s="322"/>
      <c r="S43" s="107"/>
      <c r="T43" s="191" t="e">
        <f t="shared" si="67"/>
        <v>#DIV/0!</v>
      </c>
      <c r="U43" s="293">
        <f t="shared" si="68"/>
        <v>0</v>
      </c>
      <c r="V43" s="280">
        <f t="shared" si="69"/>
        <v>0</v>
      </c>
      <c r="W43" s="280">
        <f t="shared" si="70"/>
        <v>0</v>
      </c>
      <c r="X43" s="280">
        <f t="shared" si="71"/>
        <v>0</v>
      </c>
      <c r="Y43" s="280">
        <f t="shared" si="72"/>
        <v>0</v>
      </c>
      <c r="Z43" s="280">
        <v>0</v>
      </c>
      <c r="AA43" s="280">
        <f t="shared" si="73"/>
        <v>0</v>
      </c>
      <c r="AB43" s="281">
        <f t="shared" si="74"/>
        <v>0</v>
      </c>
      <c r="AC43" s="110"/>
      <c r="AD43" s="317" t="str">
        <f t="shared" si="31"/>
        <v xml:space="preserve">Subtask 3: </v>
      </c>
      <c r="AE43" s="317"/>
      <c r="AF43" s="187"/>
      <c r="AG43" s="103"/>
      <c r="AH43" s="103"/>
      <c r="AI43" s="103"/>
      <c r="AJ43" s="103"/>
      <c r="AK43" s="103"/>
      <c r="AL43" s="103"/>
      <c r="AM43" s="103"/>
      <c r="AN43" s="103"/>
      <c r="AO43" s="273">
        <f t="shared" si="75"/>
        <v>0</v>
      </c>
    </row>
    <row r="44" spans="1:41" ht="14.25" customHeight="1" x14ac:dyDescent="0.25">
      <c r="A44" s="298" t="s">
        <v>64</v>
      </c>
      <c r="B44" s="326"/>
      <c r="C44" s="249"/>
      <c r="D44" s="245">
        <f>SUM(D41:D43)</f>
        <v>0</v>
      </c>
      <c r="E44" s="245">
        <f t="shared" ref="E44:O44" si="76">SUM(E41:E43)</f>
        <v>0</v>
      </c>
      <c r="F44" s="245">
        <f t="shared" si="76"/>
        <v>0</v>
      </c>
      <c r="G44" s="245">
        <f t="shared" si="76"/>
        <v>0</v>
      </c>
      <c r="H44" s="245">
        <f t="shared" si="76"/>
        <v>0</v>
      </c>
      <c r="I44" s="245">
        <f t="shared" si="76"/>
        <v>0</v>
      </c>
      <c r="J44" s="245">
        <f>SUM(J41:J43)</f>
        <v>0</v>
      </c>
      <c r="K44" s="245">
        <f t="shared" si="76"/>
        <v>0</v>
      </c>
      <c r="L44" s="245">
        <f t="shared" si="76"/>
        <v>0</v>
      </c>
      <c r="M44" s="245">
        <f t="shared" si="76"/>
        <v>0</v>
      </c>
      <c r="N44" s="246">
        <f t="shared" si="76"/>
        <v>0</v>
      </c>
      <c r="O44" s="247">
        <f t="shared" si="76"/>
        <v>0</v>
      </c>
      <c r="P44" s="25"/>
      <c r="Q44" s="300" t="str">
        <f>+A44</f>
        <v>TOTAL Task 6</v>
      </c>
      <c r="R44" s="304"/>
      <c r="S44" s="265"/>
      <c r="T44" s="266" t="e">
        <f>+V44/U44</f>
        <v>#DIV/0!</v>
      </c>
      <c r="U44" s="289">
        <f>+N44</f>
        <v>0</v>
      </c>
      <c r="V44" s="268">
        <f>+O44</f>
        <v>0</v>
      </c>
      <c r="W44" s="268">
        <f t="shared" ref="W44:AB44" si="77">SUM(W41:W43)</f>
        <v>0</v>
      </c>
      <c r="X44" s="268">
        <f t="shared" si="77"/>
        <v>0</v>
      </c>
      <c r="Y44" s="268">
        <f t="shared" si="77"/>
        <v>0</v>
      </c>
      <c r="Z44" s="268">
        <f t="shared" si="77"/>
        <v>0</v>
      </c>
      <c r="AA44" s="268">
        <f t="shared" si="77"/>
        <v>0</v>
      </c>
      <c r="AB44" s="275">
        <f t="shared" si="77"/>
        <v>0</v>
      </c>
      <c r="AC44" s="32"/>
      <c r="AD44" s="257"/>
      <c r="AE44" s="252" t="str">
        <f>+A44</f>
        <v>TOTAL Task 6</v>
      </c>
      <c r="AF44" s="258">
        <f t="shared" ref="AF44:AO44" si="78">SUM(AF41:AF43)</f>
        <v>0</v>
      </c>
      <c r="AG44" s="258">
        <f t="shared" si="78"/>
        <v>0</v>
      </c>
      <c r="AH44" s="258">
        <f t="shared" si="78"/>
        <v>0</v>
      </c>
      <c r="AI44" s="258">
        <f t="shared" si="78"/>
        <v>0</v>
      </c>
      <c r="AJ44" s="258">
        <f t="shared" si="78"/>
        <v>0</v>
      </c>
      <c r="AK44" s="258">
        <f t="shared" si="78"/>
        <v>0</v>
      </c>
      <c r="AL44" s="258">
        <f t="shared" si="78"/>
        <v>0</v>
      </c>
      <c r="AM44" s="258">
        <f t="shared" si="78"/>
        <v>0</v>
      </c>
      <c r="AN44" s="258">
        <f t="shared" si="78"/>
        <v>0</v>
      </c>
      <c r="AO44" s="268">
        <f t="shared" si="78"/>
        <v>0</v>
      </c>
    </row>
    <row r="45" spans="1:41" ht="15" x14ac:dyDescent="0.2">
      <c r="A45" s="44"/>
      <c r="B45" s="44"/>
      <c r="C45" s="69"/>
      <c r="P45" s="25"/>
      <c r="Q45" s="44"/>
      <c r="R45" s="44"/>
      <c r="S45" s="86"/>
      <c r="U45" s="2"/>
      <c r="AB45" s="81"/>
      <c r="AC45" s="32"/>
      <c r="AD45" s="44"/>
      <c r="AE45" s="44"/>
      <c r="AF45" s="22"/>
      <c r="AO45" s="2"/>
    </row>
    <row r="46" spans="1:41" ht="15" customHeight="1" x14ac:dyDescent="0.2">
      <c r="A46" s="295" t="s">
        <v>115</v>
      </c>
      <c r="B46" s="296"/>
      <c r="C46" s="244"/>
      <c r="D46" s="245"/>
      <c r="E46" s="245"/>
      <c r="F46" s="245"/>
      <c r="G46" s="245"/>
      <c r="H46" s="245"/>
      <c r="I46" s="245"/>
      <c r="J46" s="245"/>
      <c r="K46" s="245"/>
      <c r="L46" s="245"/>
      <c r="M46" s="245"/>
      <c r="N46" s="246"/>
      <c r="O46" s="247"/>
      <c r="P46" s="25"/>
      <c r="Q46" s="295" t="str">
        <f t="shared" ref="Q46:Q48" si="79">+A46</f>
        <v>Task 7: Project Management (expected to be 25% of the contract)</v>
      </c>
      <c r="R46" s="296"/>
      <c r="S46" s="267"/>
      <c r="T46" s="259"/>
      <c r="U46" s="261"/>
      <c r="V46" s="268"/>
      <c r="W46" s="268"/>
      <c r="X46" s="268"/>
      <c r="Y46" s="268"/>
      <c r="Z46" s="268"/>
      <c r="AA46" s="268"/>
      <c r="AB46" s="269"/>
      <c r="AC46" s="32"/>
      <c r="AD46" s="295" t="str">
        <f t="shared" ref="AD46" si="80">+A46</f>
        <v>Task 7: Project Management (expected to be 25% of the contract)</v>
      </c>
      <c r="AE46" s="295"/>
      <c r="AF46" s="260"/>
      <c r="AG46" s="261"/>
      <c r="AH46" s="261"/>
      <c r="AI46" s="261"/>
      <c r="AJ46" s="261"/>
      <c r="AK46" s="261"/>
      <c r="AL46" s="261"/>
      <c r="AM46" s="261"/>
      <c r="AN46" s="261"/>
      <c r="AO46" s="268"/>
    </row>
    <row r="47" spans="1:41" ht="14.25" customHeight="1" thickBot="1" x14ac:dyDescent="0.25">
      <c r="A47" s="299" t="s">
        <v>51</v>
      </c>
      <c r="B47" s="299"/>
      <c r="C47" s="69"/>
      <c r="N47" s="55">
        <f>SUM(D47:M47)</f>
        <v>0</v>
      </c>
      <c r="O47" s="60">
        <f>+D$8*D47+E$8*E47+F$8*F47+G$8*G47+H$8*H47+I$8*I47+K$8*K47+L$8*L47+J$8*J47+M$8*M47</f>
        <v>0</v>
      </c>
      <c r="P47" s="25"/>
      <c r="Q47" s="299" t="str">
        <f t="shared" si="79"/>
        <v xml:space="preserve">Subtask 1: </v>
      </c>
      <c r="R47" s="299"/>
      <c r="S47" s="86"/>
      <c r="T47" s="1" t="e">
        <f>+V47/U47</f>
        <v>#DIV/0!</v>
      </c>
      <c r="U47" s="286">
        <f t="shared" ref="U47:U48" si="81">+N47</f>
        <v>0</v>
      </c>
      <c r="V47" s="2">
        <f t="shared" ref="V47:V48" si="82">+O47</f>
        <v>0</v>
      </c>
      <c r="W47" s="2">
        <f>+V47*X$4</f>
        <v>0</v>
      </c>
      <c r="X47" s="2">
        <f>+V47*X$5</f>
        <v>0</v>
      </c>
      <c r="Y47" s="2">
        <f>+AO47</f>
        <v>0</v>
      </c>
      <c r="Z47" s="2">
        <v>0</v>
      </c>
      <c r="AA47" s="2">
        <f>+V47*(1+X37)*X40</f>
        <v>0</v>
      </c>
      <c r="AB47" s="81">
        <f>+V47+W47+X47+Y47+Z47+AA47</f>
        <v>0</v>
      </c>
      <c r="AC47" s="32"/>
      <c r="AD47" s="299" t="str">
        <f>+A47</f>
        <v xml:space="preserve">Subtask 1: </v>
      </c>
      <c r="AE47" s="299"/>
      <c r="AF47" s="186"/>
      <c r="AG47" s="7"/>
      <c r="AH47" s="7"/>
      <c r="AI47" s="7"/>
      <c r="AJ47" s="7"/>
      <c r="AK47" s="7"/>
      <c r="AL47" s="7"/>
      <c r="AM47" s="7"/>
      <c r="AN47" s="7"/>
      <c r="AO47" s="2">
        <f>+AF$8*AF47+AG$8*AG47+AH$8*AH47+AI$8*AI47+AJ$8*AJ47+AK$8*AK47+AL$8*AL47+AM$8*AM47+AN$8*AN47</f>
        <v>0</v>
      </c>
    </row>
    <row r="48" spans="1:41" ht="15" customHeight="1" x14ac:dyDescent="0.25">
      <c r="A48" s="297" t="s">
        <v>113</v>
      </c>
      <c r="B48" s="297"/>
      <c r="C48" s="249"/>
      <c r="D48" s="245">
        <f t="shared" ref="D48:O48" si="83">SUM(D47:D47)</f>
        <v>0</v>
      </c>
      <c r="E48" s="245">
        <f t="shared" si="83"/>
        <v>0</v>
      </c>
      <c r="F48" s="245">
        <f t="shared" si="83"/>
        <v>0</v>
      </c>
      <c r="G48" s="245">
        <f t="shared" si="83"/>
        <v>0</v>
      </c>
      <c r="H48" s="245">
        <f t="shared" si="83"/>
        <v>0</v>
      </c>
      <c r="I48" s="245">
        <f t="shared" si="83"/>
        <v>0</v>
      </c>
      <c r="J48" s="245">
        <f t="shared" si="83"/>
        <v>0</v>
      </c>
      <c r="K48" s="245">
        <f t="shared" si="83"/>
        <v>0</v>
      </c>
      <c r="L48" s="245">
        <f t="shared" si="83"/>
        <v>0</v>
      </c>
      <c r="M48" s="245">
        <f t="shared" si="83"/>
        <v>0</v>
      </c>
      <c r="N48" s="246">
        <f t="shared" si="83"/>
        <v>0</v>
      </c>
      <c r="O48" s="250">
        <f t="shared" si="83"/>
        <v>0</v>
      </c>
      <c r="P48" s="25"/>
      <c r="Q48" s="298" t="str">
        <f t="shared" si="79"/>
        <v>TOTAL Task 7</v>
      </c>
      <c r="R48" s="298"/>
      <c r="S48" s="270"/>
      <c r="T48" s="262" t="e">
        <f>+V48/U48</f>
        <v>#DIV/0!</v>
      </c>
      <c r="U48" s="287">
        <f t="shared" si="81"/>
        <v>0</v>
      </c>
      <c r="V48" s="271">
        <f t="shared" si="82"/>
        <v>0</v>
      </c>
      <c r="W48" s="271">
        <f t="shared" ref="W48" si="84">SUM(W47:W47)</f>
        <v>0</v>
      </c>
      <c r="X48" s="271">
        <f t="shared" ref="X48" si="85">SUM(X47:X47)</f>
        <v>0</v>
      </c>
      <c r="Y48" s="271">
        <f>SUM(Y47:Y47)</f>
        <v>0</v>
      </c>
      <c r="Z48" s="271">
        <f>SUM(Z47:Z47)</f>
        <v>0</v>
      </c>
      <c r="AA48" s="271">
        <f>AA47</f>
        <v>0</v>
      </c>
      <c r="AB48" s="272">
        <f>AB47</f>
        <v>0</v>
      </c>
      <c r="AC48" s="32"/>
      <c r="AD48" s="297" t="str">
        <f t="shared" ref="AD48" si="86">+A48</f>
        <v>TOTAL Task 7</v>
      </c>
      <c r="AE48" s="297"/>
      <c r="AF48" s="253">
        <f t="shared" ref="AF48:AO48" si="87">SUM(AF47:AF47)</f>
        <v>0</v>
      </c>
      <c r="AG48" s="264">
        <f t="shared" si="87"/>
        <v>0</v>
      </c>
      <c r="AH48" s="264">
        <f t="shared" si="87"/>
        <v>0</v>
      </c>
      <c r="AI48" s="264">
        <f t="shared" si="87"/>
        <v>0</v>
      </c>
      <c r="AJ48" s="264">
        <f t="shared" si="87"/>
        <v>0</v>
      </c>
      <c r="AK48" s="264">
        <f t="shared" si="87"/>
        <v>0</v>
      </c>
      <c r="AL48" s="264">
        <f t="shared" si="87"/>
        <v>0</v>
      </c>
      <c r="AM48" s="264">
        <f t="shared" si="87"/>
        <v>0</v>
      </c>
      <c r="AN48" s="264">
        <f t="shared" si="87"/>
        <v>0</v>
      </c>
      <c r="AO48" s="268">
        <f t="shared" si="87"/>
        <v>0</v>
      </c>
    </row>
    <row r="49" spans="1:41" ht="15" x14ac:dyDescent="0.2">
      <c r="A49" s="44"/>
      <c r="B49" s="44"/>
      <c r="C49" s="69"/>
      <c r="O49" s="138"/>
      <c r="P49" s="25"/>
      <c r="Q49" s="44"/>
      <c r="R49" s="44"/>
      <c r="S49" s="86"/>
      <c r="U49" s="2"/>
      <c r="AC49" s="32"/>
      <c r="AD49" s="44"/>
      <c r="AE49" s="44"/>
      <c r="AF49" s="22"/>
      <c r="AO49" s="2"/>
    </row>
    <row r="50" spans="1:41" ht="15.75" customHeight="1" x14ac:dyDescent="0.25">
      <c r="A50" s="320" t="s">
        <v>65</v>
      </c>
      <c r="B50" s="320"/>
      <c r="C50" s="72"/>
      <c r="D50" s="75">
        <f t="shared" ref="D50:L50" si="88">D20+D26+D32+D38+D44+D14+D48</f>
        <v>0</v>
      </c>
      <c r="E50" s="75">
        <f t="shared" si="88"/>
        <v>0</v>
      </c>
      <c r="F50" s="75">
        <f t="shared" si="88"/>
        <v>0</v>
      </c>
      <c r="G50" s="75">
        <f t="shared" si="88"/>
        <v>0</v>
      </c>
      <c r="H50" s="75">
        <f t="shared" si="88"/>
        <v>0</v>
      </c>
      <c r="I50" s="75">
        <f t="shared" si="88"/>
        <v>0</v>
      </c>
      <c r="J50" s="75">
        <f t="shared" si="88"/>
        <v>0</v>
      </c>
      <c r="K50" s="75">
        <f t="shared" si="88"/>
        <v>0</v>
      </c>
      <c r="L50" s="75">
        <f t="shared" si="88"/>
        <v>0</v>
      </c>
      <c r="M50" s="75">
        <f>M20+M26+M32+M38+M44+M14+M48</f>
        <v>0</v>
      </c>
      <c r="N50" s="58">
        <f>SUM(D50:M50)</f>
        <v>0</v>
      </c>
      <c r="O50" s="285">
        <f>O20+O26+O32+O38+O44+O14+O48</f>
        <v>0</v>
      </c>
      <c r="P50" s="47"/>
      <c r="Q50" s="308" t="str">
        <f>+A50</f>
        <v>TOTAL Known Tasks</v>
      </c>
      <c r="R50" s="308"/>
      <c r="S50" s="89"/>
      <c r="T50" s="133" t="e">
        <f>+V50/U50</f>
        <v>#DIV/0!</v>
      </c>
      <c r="U50" s="282">
        <f t="shared" ref="U50:Z50" si="89">U20+U26+U32+U38+U44+U14+U48</f>
        <v>0</v>
      </c>
      <c r="V50" s="282">
        <f t="shared" si="89"/>
        <v>0</v>
      </c>
      <c r="W50" s="282">
        <f t="shared" si="89"/>
        <v>0</v>
      </c>
      <c r="X50" s="282">
        <f t="shared" si="89"/>
        <v>0</v>
      </c>
      <c r="Y50" s="282">
        <f t="shared" si="89"/>
        <v>0</v>
      </c>
      <c r="Z50" s="282">
        <f t="shared" si="89"/>
        <v>0</v>
      </c>
      <c r="AA50" s="282">
        <f>AA20+AA26+AA32+AA38+AA44+AA14+AA48</f>
        <v>0</v>
      </c>
      <c r="AB50" s="282">
        <f>AB20+AB26+AB32+AB38+AB44+AB14+AB48</f>
        <v>0</v>
      </c>
      <c r="AC50" s="32"/>
      <c r="AD50" s="320" t="str">
        <f t="shared" si="31"/>
        <v>TOTAL Known Tasks</v>
      </c>
      <c r="AE50" s="320"/>
      <c r="AF50" s="48">
        <f>AF20+AF26+AF32+AF38+AF44+AF14+AF48</f>
        <v>0</v>
      </c>
      <c r="AG50" s="48">
        <f t="shared" ref="AG50:AN50" si="90">AG20+AG26+AG32+AG38+AG44+AG14+AG48</f>
        <v>0</v>
      </c>
      <c r="AH50" s="48">
        <f t="shared" si="90"/>
        <v>0</v>
      </c>
      <c r="AI50" s="48">
        <f t="shared" si="90"/>
        <v>0</v>
      </c>
      <c r="AJ50" s="48">
        <f t="shared" si="90"/>
        <v>0</v>
      </c>
      <c r="AK50" s="48">
        <f t="shared" si="90"/>
        <v>0</v>
      </c>
      <c r="AL50" s="48">
        <f t="shared" si="90"/>
        <v>0</v>
      </c>
      <c r="AM50" s="48">
        <f t="shared" si="90"/>
        <v>0</v>
      </c>
      <c r="AN50" s="48">
        <f t="shared" si="90"/>
        <v>0</v>
      </c>
      <c r="AO50" s="284">
        <f>AO20+AO26+AO32+AO38+AO44+AO14+AO48</f>
        <v>0</v>
      </c>
    </row>
    <row r="51" spans="1:41" ht="15" x14ac:dyDescent="0.2">
      <c r="A51" s="44"/>
      <c r="B51" s="45"/>
      <c r="C51" s="73"/>
      <c r="D51" s="76"/>
      <c r="E51" s="76"/>
      <c r="F51" s="76"/>
      <c r="G51" s="76"/>
      <c r="H51" s="76" t="s">
        <v>106</v>
      </c>
      <c r="I51" s="76"/>
      <c r="J51" s="76"/>
      <c r="K51" s="76"/>
      <c r="L51" s="76"/>
      <c r="M51" s="76"/>
      <c r="N51" s="56"/>
      <c r="O51" s="124"/>
      <c r="P51" s="25"/>
      <c r="Q51" s="44"/>
      <c r="R51" s="45"/>
      <c r="S51" s="90"/>
      <c r="T51" s="134"/>
      <c r="U51" s="43"/>
      <c r="V51" s="143"/>
      <c r="W51" s="143"/>
      <c r="X51" s="143"/>
      <c r="Y51" s="143"/>
      <c r="Z51" s="143"/>
      <c r="AA51" s="143"/>
      <c r="AB51" s="144"/>
      <c r="AC51" s="32"/>
      <c r="AD51" s="44"/>
      <c r="AE51" s="45"/>
      <c r="AF51" s="46"/>
      <c r="AG51" s="43"/>
      <c r="AH51" s="43"/>
      <c r="AI51" s="43"/>
      <c r="AJ51" s="43"/>
      <c r="AK51" s="43"/>
      <c r="AL51" s="43"/>
      <c r="AM51" s="43"/>
      <c r="AN51" s="43"/>
      <c r="AO51" s="43"/>
    </row>
    <row r="52" spans="1:41" x14ac:dyDescent="0.2">
      <c r="A52" s="302"/>
      <c r="B52" s="302"/>
      <c r="C52" s="67"/>
      <c r="P52" s="25"/>
      <c r="Q52" s="302"/>
      <c r="R52" s="302"/>
      <c r="S52" s="84"/>
      <c r="AB52" s="81"/>
      <c r="AC52" s="32"/>
      <c r="AD52" s="302"/>
      <c r="AE52" s="302"/>
      <c r="AF52" s="24"/>
    </row>
    <row r="53" spans="1:41" s="43" customFormat="1" ht="36" hidden="1" customHeight="1" x14ac:dyDescent="0.2">
      <c r="A53" s="309" t="s">
        <v>70</v>
      </c>
      <c r="B53" s="309"/>
      <c r="C53" s="66"/>
      <c r="D53" s="36"/>
      <c r="E53" s="36"/>
      <c r="F53" s="36"/>
      <c r="G53" s="36"/>
      <c r="H53" s="36"/>
      <c r="I53" s="36"/>
      <c r="J53" s="36"/>
      <c r="K53" s="36"/>
      <c r="L53" s="36"/>
      <c r="M53" s="36"/>
      <c r="N53" s="57"/>
      <c r="O53" s="122"/>
      <c r="P53" s="42"/>
      <c r="Q53" s="309" t="str">
        <f t="shared" si="10"/>
        <v>Unknown Tasks</v>
      </c>
      <c r="R53" s="309"/>
      <c r="S53" s="83"/>
      <c r="T53" s="135"/>
      <c r="U53" s="37"/>
      <c r="V53" s="145"/>
      <c r="W53" s="145"/>
      <c r="X53" s="145"/>
      <c r="Y53" s="145"/>
      <c r="Z53" s="145"/>
      <c r="AA53" s="145"/>
      <c r="AB53" s="146"/>
      <c r="AC53" s="42"/>
      <c r="AD53" s="309" t="str">
        <f t="shared" si="31"/>
        <v>Unknown Tasks</v>
      </c>
      <c r="AE53" s="309"/>
      <c r="AF53" s="35"/>
      <c r="AG53" s="37"/>
      <c r="AH53" s="37"/>
      <c r="AI53" s="37"/>
      <c r="AJ53" s="37"/>
      <c r="AK53" s="37"/>
      <c r="AL53" s="37"/>
      <c r="AM53" s="37"/>
      <c r="AN53" s="37"/>
      <c r="AO53" s="37"/>
    </row>
    <row r="54" spans="1:41" ht="15" hidden="1" customHeight="1" x14ac:dyDescent="0.2">
      <c r="A54" s="310" t="s">
        <v>71</v>
      </c>
      <c r="B54" s="310"/>
      <c r="C54" s="68"/>
      <c r="D54" s="41"/>
      <c r="E54" s="41"/>
      <c r="F54" s="41"/>
      <c r="G54" s="41"/>
      <c r="H54" s="41"/>
      <c r="I54" s="41"/>
      <c r="J54" s="41"/>
      <c r="K54" s="41"/>
      <c r="L54" s="41"/>
      <c r="M54" s="41"/>
      <c r="N54" s="54"/>
      <c r="O54" s="123"/>
      <c r="P54" s="25"/>
      <c r="Q54" s="310" t="str">
        <f t="shared" si="10"/>
        <v xml:space="preserve">Task 1: </v>
      </c>
      <c r="R54" s="310"/>
      <c r="S54" s="85"/>
      <c r="T54" s="59"/>
      <c r="U54" s="34"/>
      <c r="V54" s="61"/>
      <c r="W54" s="61"/>
      <c r="X54" s="61"/>
      <c r="Y54" s="61"/>
      <c r="Z54" s="61"/>
      <c r="AA54" s="61"/>
      <c r="AB54" s="82"/>
      <c r="AC54" s="32"/>
      <c r="AD54" s="310" t="str">
        <f t="shared" si="31"/>
        <v xml:space="preserve">Task 1: </v>
      </c>
      <c r="AE54" s="310"/>
      <c r="AF54" s="33"/>
      <c r="AG54" s="34"/>
      <c r="AH54" s="34"/>
      <c r="AI54" s="34"/>
      <c r="AJ54" s="34"/>
      <c r="AK54" s="34"/>
      <c r="AL54" s="34"/>
      <c r="AM54" s="34"/>
      <c r="AN54" s="34"/>
      <c r="AO54" s="34"/>
    </row>
    <row r="55" spans="1:41" ht="14.25" hidden="1" x14ac:dyDescent="0.2">
      <c r="A55" s="299" t="s">
        <v>47</v>
      </c>
      <c r="B55" s="299"/>
      <c r="C55" s="71"/>
      <c r="N55" s="55">
        <f>SUM(D55:M55)</f>
        <v>0</v>
      </c>
      <c r="O55" s="60">
        <f t="shared" ref="O55:O57" si="91">+D$8*D55+E$8*E55+F$8*F55+G$8*G55+H$8*H55+I$8*I55+K$8*K55+L$8*L55+J$8*J55</f>
        <v>0</v>
      </c>
      <c r="P55" s="25"/>
      <c r="Q55" s="319" t="str">
        <f t="shared" si="10"/>
        <v>Subtask 1:</v>
      </c>
      <c r="R55" s="319"/>
      <c r="S55" s="88"/>
      <c r="T55" s="157" t="e">
        <f t="shared" ref="T55:T57" si="92">+V55/U55</f>
        <v>#DIV/0!</v>
      </c>
      <c r="U55" s="158">
        <f t="shared" ref="U55:U57" si="93">+N55</f>
        <v>0</v>
      </c>
      <c r="V55" s="157">
        <f t="shared" ref="V55:V57" si="94">+O55</f>
        <v>0</v>
      </c>
      <c r="W55" s="157">
        <f t="shared" ref="W55:W57" si="95">+V55*X$4</f>
        <v>0</v>
      </c>
      <c r="X55" s="157">
        <f t="shared" ref="X55:X57" si="96">+V55*X$5</f>
        <v>0</v>
      </c>
      <c r="Y55" s="157">
        <f t="shared" ref="Y55:Y57" si="97">+AO55</f>
        <v>0</v>
      </c>
      <c r="Z55" s="157">
        <v>0</v>
      </c>
      <c r="AA55" s="157">
        <f t="shared" ref="AA55:AA57" si="98">(+V55*(1+X$3))*X$6</f>
        <v>0</v>
      </c>
      <c r="AB55" s="184">
        <f>+V55+W55+X55+Y55+Z55+AA55</f>
        <v>0</v>
      </c>
      <c r="AC55" s="32"/>
      <c r="AD55" s="319" t="str">
        <f t="shared" si="31"/>
        <v>Subtask 1:</v>
      </c>
      <c r="AE55" s="319"/>
      <c r="AF55" s="188"/>
      <c r="AG55" s="198"/>
      <c r="AH55" s="198"/>
      <c r="AI55" s="198"/>
      <c r="AJ55" s="198"/>
      <c r="AK55" s="198"/>
      <c r="AL55" s="198"/>
      <c r="AM55" s="198"/>
      <c r="AN55" s="198"/>
      <c r="AO55" s="157">
        <f t="shared" ref="AO55:AO57" si="99">+AF$8*AF55+AG$8*AG55+AH$8*AH55+AI$8*AI55+AJ$8*AJ55+AK$8*AK55+AL$8*AL55+AM$8*AM55+AN$8*AN55</f>
        <v>0</v>
      </c>
    </row>
    <row r="56" spans="1:41" ht="14.25" hidden="1" customHeight="1" x14ac:dyDescent="0.2">
      <c r="A56" s="299" t="s">
        <v>48</v>
      </c>
      <c r="B56" s="299"/>
      <c r="C56" s="71"/>
      <c r="N56" s="55">
        <f t="shared" ref="N56:N57" si="100">SUM(D56:M56)</f>
        <v>0</v>
      </c>
      <c r="O56" s="60">
        <f t="shared" si="91"/>
        <v>0</v>
      </c>
      <c r="P56" s="25"/>
      <c r="Q56" s="319" t="str">
        <f t="shared" si="10"/>
        <v xml:space="preserve">Subtask 2: </v>
      </c>
      <c r="R56" s="319"/>
      <c r="S56" s="88"/>
      <c r="T56" s="157" t="e">
        <f t="shared" si="92"/>
        <v>#DIV/0!</v>
      </c>
      <c r="U56" s="158">
        <f t="shared" si="93"/>
        <v>0</v>
      </c>
      <c r="V56" s="157">
        <f t="shared" si="94"/>
        <v>0</v>
      </c>
      <c r="W56" s="157">
        <f t="shared" si="95"/>
        <v>0</v>
      </c>
      <c r="X56" s="157">
        <f t="shared" si="96"/>
        <v>0</v>
      </c>
      <c r="Y56" s="157">
        <f t="shared" si="97"/>
        <v>0</v>
      </c>
      <c r="Z56" s="157">
        <v>0</v>
      </c>
      <c r="AA56" s="157">
        <f t="shared" si="98"/>
        <v>0</v>
      </c>
      <c r="AB56" s="184">
        <f t="shared" ref="AB56:AB57" si="101">+V56+W56+X56+Y56+Z56+AA56</f>
        <v>0</v>
      </c>
      <c r="AC56" s="32"/>
      <c r="AD56" s="319" t="str">
        <f t="shared" si="31"/>
        <v xml:space="preserve">Subtask 2: </v>
      </c>
      <c r="AE56" s="319"/>
      <c r="AF56" s="188"/>
      <c r="AG56" s="7"/>
      <c r="AH56" s="7"/>
      <c r="AI56" s="7"/>
      <c r="AJ56" s="7"/>
      <c r="AK56" s="7"/>
      <c r="AL56" s="7"/>
      <c r="AM56" s="7"/>
      <c r="AN56" s="7"/>
      <c r="AO56" s="1">
        <f t="shared" si="99"/>
        <v>0</v>
      </c>
    </row>
    <row r="57" spans="1:41" ht="14.25" hidden="1" customHeight="1" thickBot="1" x14ac:dyDescent="0.25">
      <c r="A57" s="317" t="s">
        <v>49</v>
      </c>
      <c r="B57" s="317"/>
      <c r="C57" s="112"/>
      <c r="D57" s="103"/>
      <c r="E57" s="103"/>
      <c r="F57" s="103"/>
      <c r="G57" s="103"/>
      <c r="H57" s="103"/>
      <c r="I57" s="103"/>
      <c r="J57" s="103"/>
      <c r="K57" s="103"/>
      <c r="L57" s="103"/>
      <c r="M57" s="103"/>
      <c r="N57" s="104">
        <f t="shared" si="100"/>
        <v>0</v>
      </c>
      <c r="O57" s="105">
        <f t="shared" si="91"/>
        <v>0</v>
      </c>
      <c r="P57" s="25"/>
      <c r="Q57" s="311" t="str">
        <f>+A57</f>
        <v xml:space="preserve">Subtask 3: </v>
      </c>
      <c r="R57" s="311"/>
      <c r="S57" s="113"/>
      <c r="T57" s="191" t="e">
        <f t="shared" si="92"/>
        <v>#DIV/0!</v>
      </c>
      <c r="U57" s="192">
        <f t="shared" si="93"/>
        <v>0</v>
      </c>
      <c r="V57" s="191">
        <f t="shared" si="94"/>
        <v>0</v>
      </c>
      <c r="W57" s="191">
        <f t="shared" si="95"/>
        <v>0</v>
      </c>
      <c r="X57" s="191">
        <f t="shared" si="96"/>
        <v>0</v>
      </c>
      <c r="Y57" s="191">
        <f t="shared" si="97"/>
        <v>0</v>
      </c>
      <c r="Z57" s="191">
        <v>0</v>
      </c>
      <c r="AA57" s="191">
        <f t="shared" si="98"/>
        <v>0</v>
      </c>
      <c r="AB57" s="193">
        <f t="shared" si="101"/>
        <v>0</v>
      </c>
      <c r="AC57" s="110"/>
      <c r="AD57" s="311" t="str">
        <f>+A57</f>
        <v xml:space="preserve">Subtask 3: </v>
      </c>
      <c r="AE57" s="311"/>
      <c r="AF57" s="185"/>
      <c r="AG57" s="103"/>
      <c r="AH57" s="103"/>
      <c r="AI57" s="103"/>
      <c r="AJ57" s="103"/>
      <c r="AK57" s="103"/>
      <c r="AL57" s="103"/>
      <c r="AM57" s="103"/>
      <c r="AN57" s="103"/>
      <c r="AO57" s="1">
        <f t="shared" si="99"/>
        <v>0</v>
      </c>
    </row>
    <row r="58" spans="1:41" ht="15" hidden="1" customHeight="1" x14ac:dyDescent="0.25">
      <c r="A58" s="307" t="s">
        <v>57</v>
      </c>
      <c r="B58" s="307"/>
      <c r="C58" s="74"/>
      <c r="D58" s="41">
        <f t="shared" ref="D58:O58" si="102">SUM(D55:D57)</f>
        <v>0</v>
      </c>
      <c r="E58" s="41">
        <f t="shared" si="102"/>
        <v>0</v>
      </c>
      <c r="F58" s="41">
        <f t="shared" si="102"/>
        <v>0</v>
      </c>
      <c r="G58" s="41">
        <f t="shared" si="102"/>
        <v>0</v>
      </c>
      <c r="H58" s="41">
        <f t="shared" si="102"/>
        <v>0</v>
      </c>
      <c r="I58" s="41">
        <f t="shared" si="102"/>
        <v>0</v>
      </c>
      <c r="J58" s="41">
        <f t="shared" si="102"/>
        <v>0</v>
      </c>
      <c r="K58" s="41">
        <f t="shared" si="102"/>
        <v>0</v>
      </c>
      <c r="L58" s="41">
        <f t="shared" si="102"/>
        <v>0</v>
      </c>
      <c r="M58" s="41">
        <f t="shared" si="102"/>
        <v>0</v>
      </c>
      <c r="N58" s="54">
        <f t="shared" si="102"/>
        <v>0</v>
      </c>
      <c r="O58" s="123">
        <f t="shared" si="102"/>
        <v>0</v>
      </c>
      <c r="P58" s="25"/>
      <c r="Q58" s="307" t="str">
        <f t="shared" si="10"/>
        <v>TOTAL Task 1</v>
      </c>
      <c r="R58" s="307"/>
      <c r="S58" s="91"/>
      <c r="T58" s="217" t="e">
        <f>+V58/U58</f>
        <v>#DIV/0!</v>
      </c>
      <c r="U58" s="34">
        <f t="shared" ref="U58:AB58" si="103">SUM(U55:U57)</f>
        <v>0</v>
      </c>
      <c r="V58" s="59">
        <f t="shared" si="103"/>
        <v>0</v>
      </c>
      <c r="W58" s="59">
        <f t="shared" si="103"/>
        <v>0</v>
      </c>
      <c r="X58" s="59">
        <f t="shared" si="103"/>
        <v>0</v>
      </c>
      <c r="Y58" s="59">
        <f t="shared" si="103"/>
        <v>0</v>
      </c>
      <c r="Z58" s="59">
        <f t="shared" si="103"/>
        <v>0</v>
      </c>
      <c r="AA58" s="59">
        <f t="shared" si="103"/>
        <v>0</v>
      </c>
      <c r="AB58" s="204">
        <f t="shared" si="103"/>
        <v>0</v>
      </c>
      <c r="AC58" s="32"/>
      <c r="AD58" s="307" t="str">
        <f t="shared" si="31"/>
        <v>TOTAL Task 1</v>
      </c>
      <c r="AE58" s="307"/>
      <c r="AF58" s="189">
        <f t="shared" ref="AF58:AO58" si="104">SUM(AF55:AF57)</f>
        <v>0</v>
      </c>
      <c r="AG58" s="189">
        <f t="shared" si="104"/>
        <v>0</v>
      </c>
      <c r="AH58" s="189">
        <f t="shared" si="104"/>
        <v>0</v>
      </c>
      <c r="AI58" s="189">
        <f t="shared" si="104"/>
        <v>0</v>
      </c>
      <c r="AJ58" s="189">
        <f t="shared" si="104"/>
        <v>0</v>
      </c>
      <c r="AK58" s="189">
        <f t="shared" si="104"/>
        <v>0</v>
      </c>
      <c r="AL58" s="189">
        <f t="shared" si="104"/>
        <v>0</v>
      </c>
      <c r="AM58" s="189">
        <f t="shared" si="104"/>
        <v>0</v>
      </c>
      <c r="AN58" s="189">
        <f t="shared" si="104"/>
        <v>0</v>
      </c>
      <c r="AO58" s="181">
        <f t="shared" si="104"/>
        <v>0</v>
      </c>
    </row>
    <row r="59" spans="1:41" hidden="1" x14ac:dyDescent="0.2">
      <c r="A59" s="302"/>
      <c r="B59" s="302"/>
      <c r="C59" s="67"/>
      <c r="D59" s="63"/>
      <c r="P59" s="25"/>
      <c r="Q59" s="302"/>
      <c r="R59" s="302"/>
      <c r="S59" s="84"/>
      <c r="AB59" s="81"/>
      <c r="AC59" s="32"/>
      <c r="AD59" s="302"/>
      <c r="AE59" s="302"/>
      <c r="AF59" s="24"/>
    </row>
    <row r="60" spans="1:41" ht="15" hidden="1" customHeight="1" x14ac:dyDescent="0.2">
      <c r="A60" s="310" t="s">
        <v>72</v>
      </c>
      <c r="B60" s="310"/>
      <c r="C60" s="68"/>
      <c r="D60" s="41"/>
      <c r="E60" s="41"/>
      <c r="F60" s="41"/>
      <c r="G60" s="41"/>
      <c r="H60" s="41"/>
      <c r="I60" s="41"/>
      <c r="J60" s="41"/>
      <c r="K60" s="41"/>
      <c r="L60" s="41"/>
      <c r="M60" s="41"/>
      <c r="N60" s="54"/>
      <c r="O60" s="123"/>
      <c r="P60" s="25"/>
      <c r="Q60" s="310" t="str">
        <f t="shared" ref="Q60:Q69" si="105">+A60</f>
        <v xml:space="preserve">Task 2: </v>
      </c>
      <c r="R60" s="310"/>
      <c r="S60" s="85"/>
      <c r="T60" s="59"/>
      <c r="U60" s="34"/>
      <c r="V60" s="61"/>
      <c r="W60" s="61"/>
      <c r="X60" s="61"/>
      <c r="Y60" s="61"/>
      <c r="Z60" s="61"/>
      <c r="AA60" s="61"/>
      <c r="AB60" s="82"/>
      <c r="AC60" s="32"/>
      <c r="AD60" s="310" t="str">
        <f t="shared" si="31"/>
        <v xml:space="preserve">Task 2: </v>
      </c>
      <c r="AE60" s="310"/>
      <c r="AF60" s="33"/>
      <c r="AG60" s="34"/>
      <c r="AH60" s="34"/>
      <c r="AI60" s="34"/>
      <c r="AJ60" s="34"/>
      <c r="AK60" s="34"/>
      <c r="AL60" s="34"/>
      <c r="AM60" s="34"/>
      <c r="AN60" s="34"/>
      <c r="AO60" s="34"/>
    </row>
    <row r="61" spans="1:41" ht="14.25" hidden="1" customHeight="1" x14ac:dyDescent="0.2">
      <c r="A61" s="299" t="s">
        <v>47</v>
      </c>
      <c r="B61" s="299"/>
      <c r="C61" s="69"/>
      <c r="N61" s="55">
        <f>SUM(D61:L61)</f>
        <v>0</v>
      </c>
      <c r="O61" s="60">
        <f>+D$8*D61+E$8*E61+F$8*F61+G$8*G61+H$8*H61+I$8*I61+K$8*K61+L$8*L61+J$8*J61</f>
        <v>0</v>
      </c>
      <c r="P61" s="25"/>
      <c r="Q61" s="299" t="str">
        <f t="shared" si="105"/>
        <v>Subtask 1:</v>
      </c>
      <c r="R61" s="299"/>
      <c r="S61" s="86"/>
      <c r="T61" s="157" t="e">
        <f t="shared" ref="T61" si="106">+V61/U61</f>
        <v>#DIV/0!</v>
      </c>
      <c r="U61" s="158">
        <f>+N61</f>
        <v>0</v>
      </c>
      <c r="V61" s="157">
        <f t="shared" ref="V61" si="107">+O61</f>
        <v>0</v>
      </c>
      <c r="W61" s="157">
        <f t="shared" ref="W61:W63" si="108">+V61*X$4</f>
        <v>0</v>
      </c>
      <c r="X61" s="157">
        <f t="shared" ref="X61" si="109">+V61*X$5</f>
        <v>0</v>
      </c>
      <c r="Y61" s="157">
        <f t="shared" ref="Y61" si="110">+AO61</f>
        <v>0</v>
      </c>
      <c r="Z61" s="157">
        <v>0</v>
      </c>
      <c r="AA61" s="157">
        <f t="shared" ref="AA61" si="111">(+V61*(1+X$3))*X$6</f>
        <v>0</v>
      </c>
      <c r="AB61" s="184">
        <f>+V61+W61+X61+Y61+Z61+AA61</f>
        <v>0</v>
      </c>
      <c r="AC61" s="32"/>
      <c r="AD61" s="299" t="str">
        <f t="shared" si="31"/>
        <v>Subtask 1:</v>
      </c>
      <c r="AE61" s="299"/>
      <c r="AF61" s="22"/>
      <c r="AO61" s="1">
        <f>+AF$8*AF61+AG$8*AG61+AH$8*AH61+AI$8*AI61+AJ$8*AJ61+AK$8*AK61+AL$8*AL61+AM$8*AM61+AN$8*AN61</f>
        <v>0</v>
      </c>
    </row>
    <row r="62" spans="1:41" ht="14.25" hidden="1" customHeight="1" x14ac:dyDescent="0.2">
      <c r="A62" s="299" t="s">
        <v>48</v>
      </c>
      <c r="B62" s="299"/>
      <c r="C62" s="69"/>
      <c r="N62" s="55">
        <f t="shared" ref="N62:N63" si="112">SUM(D62:L62)</f>
        <v>0</v>
      </c>
      <c r="O62" s="60">
        <f>+D$8*D62+E$8*E62+F$8*F62+G$8*G62+H$8*H62+I$8*I62+K$8*K62+L$8*L62+J$8*J62</f>
        <v>0</v>
      </c>
      <c r="P62" s="25"/>
      <c r="Q62" s="299" t="str">
        <f t="shared" si="105"/>
        <v xml:space="preserve">Subtask 2: </v>
      </c>
      <c r="R62" s="299"/>
      <c r="S62" s="86"/>
      <c r="T62" s="157" t="e">
        <f t="shared" ref="T62:T63" si="113">+V62/U62</f>
        <v>#DIV/0!</v>
      </c>
      <c r="U62" s="158">
        <f t="shared" ref="U62:U63" si="114">+N62</f>
        <v>0</v>
      </c>
      <c r="V62" s="157">
        <f t="shared" ref="V62:V63" si="115">+O62</f>
        <v>0</v>
      </c>
      <c r="W62" s="157">
        <f t="shared" si="108"/>
        <v>0</v>
      </c>
      <c r="X62" s="157">
        <f t="shared" ref="X62:X63" si="116">+V62*X$5</f>
        <v>0</v>
      </c>
      <c r="Y62" s="157">
        <f t="shared" ref="Y62:Y63" si="117">+AO62</f>
        <v>0</v>
      </c>
      <c r="Z62" s="157">
        <v>0</v>
      </c>
      <c r="AA62" s="157">
        <f t="shared" ref="AA62:AA63" si="118">(+V62*(1+X$3))*X$6</f>
        <v>0</v>
      </c>
      <c r="AB62" s="184">
        <f t="shared" ref="AB62:AB63" si="119">+V62+W62+X62+Y62+Z62+AA62</f>
        <v>0</v>
      </c>
      <c r="AC62" s="32"/>
      <c r="AD62" s="299" t="str">
        <f t="shared" si="31"/>
        <v xml:space="preserve">Subtask 2: </v>
      </c>
      <c r="AE62" s="299"/>
      <c r="AF62" s="22"/>
      <c r="AO62" s="1">
        <f t="shared" ref="AO62:AO63" si="120">+AF$8*AF62+AG$8*AG62+AH$8*AH62+AI$8*AI62+AJ$8*AJ62+AK$8*AK62+AL$8*AL62+AM$8*AM62+AN$8*AN62</f>
        <v>0</v>
      </c>
    </row>
    <row r="63" spans="1:41" ht="14.25" hidden="1" customHeight="1" thickBot="1" x14ac:dyDescent="0.25">
      <c r="A63" s="317" t="s">
        <v>49</v>
      </c>
      <c r="B63" s="317"/>
      <c r="C63" s="102"/>
      <c r="D63" s="103"/>
      <c r="E63" s="103"/>
      <c r="F63" s="103"/>
      <c r="G63" s="103"/>
      <c r="H63" s="103"/>
      <c r="I63" s="103"/>
      <c r="J63" s="103"/>
      <c r="K63" s="103"/>
      <c r="L63" s="103"/>
      <c r="M63" s="174"/>
      <c r="N63" s="55">
        <f t="shared" si="112"/>
        <v>0</v>
      </c>
      <c r="O63" s="105">
        <f>+D$8*D63+E$8*E63+F$8*F63+G$8*G63+H$8*H63+I$8*I63+K$8*K63+L$8*L63+J$8*J63</f>
        <v>0</v>
      </c>
      <c r="P63" s="25"/>
      <c r="Q63" s="317" t="str">
        <f t="shared" si="105"/>
        <v xml:space="preserve">Subtask 3: </v>
      </c>
      <c r="R63" s="322"/>
      <c r="S63" s="107"/>
      <c r="T63" s="194" t="e">
        <f t="shared" si="113"/>
        <v>#DIV/0!</v>
      </c>
      <c r="U63" s="192">
        <f t="shared" si="114"/>
        <v>0</v>
      </c>
      <c r="V63" s="191">
        <f t="shared" si="115"/>
        <v>0</v>
      </c>
      <c r="W63" s="191">
        <f t="shared" si="108"/>
        <v>0</v>
      </c>
      <c r="X63" s="191">
        <f t="shared" si="116"/>
        <v>0</v>
      </c>
      <c r="Y63" s="191">
        <f t="shared" si="117"/>
        <v>0</v>
      </c>
      <c r="Z63" s="191">
        <v>0</v>
      </c>
      <c r="AA63" s="195">
        <f t="shared" si="118"/>
        <v>0</v>
      </c>
      <c r="AB63" s="193">
        <f t="shared" si="119"/>
        <v>0</v>
      </c>
      <c r="AC63" s="32"/>
      <c r="AD63" s="317" t="str">
        <f t="shared" si="31"/>
        <v xml:space="preserve">Subtask 3: </v>
      </c>
      <c r="AE63" s="317"/>
      <c r="AF63" s="111"/>
      <c r="AG63" s="109"/>
      <c r="AH63" s="109"/>
      <c r="AI63" s="109"/>
      <c r="AJ63" s="109"/>
      <c r="AK63" s="109"/>
      <c r="AL63" s="109"/>
      <c r="AM63" s="109"/>
      <c r="AN63" s="109"/>
      <c r="AO63" s="1">
        <f t="shared" si="120"/>
        <v>0</v>
      </c>
    </row>
    <row r="64" spans="1:41" ht="15" hidden="1" customHeight="1" x14ac:dyDescent="0.25">
      <c r="A64" s="307" t="s">
        <v>53</v>
      </c>
      <c r="B64" s="307"/>
      <c r="C64" s="70"/>
      <c r="D64" s="178">
        <f>SUM(D61:D63)</f>
        <v>0</v>
      </c>
      <c r="E64" s="178">
        <f t="shared" ref="E64:M64" si="121">SUM(E61:E63)</f>
        <v>0</v>
      </c>
      <c r="F64" s="178">
        <f t="shared" si="121"/>
        <v>0</v>
      </c>
      <c r="G64" s="178">
        <f t="shared" si="121"/>
        <v>0</v>
      </c>
      <c r="H64" s="178">
        <f t="shared" si="121"/>
        <v>0</v>
      </c>
      <c r="I64" s="178">
        <f t="shared" si="121"/>
        <v>0</v>
      </c>
      <c r="J64" s="178">
        <f t="shared" si="121"/>
        <v>0</v>
      </c>
      <c r="K64" s="178">
        <f t="shared" si="121"/>
        <v>0</v>
      </c>
      <c r="L64" s="178">
        <f t="shared" si="121"/>
        <v>0</v>
      </c>
      <c r="M64" s="178">
        <f t="shared" si="121"/>
        <v>0</v>
      </c>
      <c r="N64" s="177">
        <f>SUM(N61:N63)</f>
        <v>0</v>
      </c>
      <c r="O64" s="123">
        <f>SUM(O61:O63)</f>
        <v>0</v>
      </c>
      <c r="P64" s="25"/>
      <c r="Q64" s="307" t="str">
        <f t="shared" si="105"/>
        <v>TOTAL Task 2</v>
      </c>
      <c r="R64" s="307"/>
      <c r="S64" s="87"/>
      <c r="T64" s="59" t="e">
        <f>SUM(T61:T63)</f>
        <v>#DIV/0!</v>
      </c>
      <c r="U64" s="34">
        <f t="shared" ref="U64:AA64" si="122">SUM(U61:U63)</f>
        <v>0</v>
      </c>
      <c r="V64" s="59">
        <f t="shared" si="122"/>
        <v>0</v>
      </c>
      <c r="W64" s="59">
        <f t="shared" si="122"/>
        <v>0</v>
      </c>
      <c r="X64" s="59">
        <f t="shared" si="122"/>
        <v>0</v>
      </c>
      <c r="Y64" s="59">
        <f t="shared" si="122"/>
        <v>0</v>
      </c>
      <c r="Z64" s="59">
        <f t="shared" si="122"/>
        <v>0</v>
      </c>
      <c r="AA64" s="59">
        <f t="shared" si="122"/>
        <v>0</v>
      </c>
      <c r="AB64" s="204">
        <f>SUM(AB61:AB63)</f>
        <v>0</v>
      </c>
      <c r="AC64" s="32"/>
      <c r="AD64" s="307" t="str">
        <f t="shared" ref="AD64:AD69" si="123">+A64</f>
        <v>TOTAL Task 2</v>
      </c>
      <c r="AE64" s="307"/>
      <c r="AF64" s="40">
        <f>SUM(AF61:AF63)</f>
        <v>0</v>
      </c>
      <c r="AG64" s="40">
        <f t="shared" ref="AG64:AN64" si="124">SUM(AG61:AG63)</f>
        <v>0</v>
      </c>
      <c r="AH64" s="40">
        <f t="shared" si="124"/>
        <v>0</v>
      </c>
      <c r="AI64" s="40">
        <f t="shared" si="124"/>
        <v>0</v>
      </c>
      <c r="AJ64" s="40">
        <f t="shared" si="124"/>
        <v>0</v>
      </c>
      <c r="AK64" s="40">
        <f t="shared" si="124"/>
        <v>0</v>
      </c>
      <c r="AL64" s="40">
        <f t="shared" si="124"/>
        <v>0</v>
      </c>
      <c r="AM64" s="40">
        <f t="shared" si="124"/>
        <v>0</v>
      </c>
      <c r="AN64" s="40">
        <f t="shared" si="124"/>
        <v>0</v>
      </c>
      <c r="AO64" s="181">
        <f>SUM(AO61:AO63)</f>
        <v>0</v>
      </c>
    </row>
    <row r="65" spans="1:41" hidden="1" x14ac:dyDescent="0.2">
      <c r="A65" s="302"/>
      <c r="B65" s="302"/>
      <c r="C65" s="67"/>
      <c r="P65" s="25"/>
      <c r="Q65" s="302"/>
      <c r="R65" s="302"/>
      <c r="S65" s="84"/>
      <c r="AB65" s="81"/>
      <c r="AC65" s="32"/>
      <c r="AD65" s="302"/>
      <c r="AE65" s="302"/>
      <c r="AF65" s="24"/>
    </row>
    <row r="66" spans="1:41" ht="18" hidden="1" customHeight="1" x14ac:dyDescent="0.2">
      <c r="A66" s="310" t="s">
        <v>73</v>
      </c>
      <c r="B66" s="310"/>
      <c r="C66" s="68"/>
      <c r="D66" s="41"/>
      <c r="E66" s="41"/>
      <c r="F66" s="41"/>
      <c r="G66" s="41"/>
      <c r="H66" s="41"/>
      <c r="I66" s="41"/>
      <c r="J66" s="41"/>
      <c r="K66" s="41"/>
      <c r="L66" s="41"/>
      <c r="M66" s="41"/>
      <c r="N66" s="54"/>
      <c r="O66" s="123"/>
      <c r="P66" s="25"/>
      <c r="Q66" s="310" t="str">
        <f t="shared" si="105"/>
        <v xml:space="preserve">Task 3: </v>
      </c>
      <c r="R66" s="310"/>
      <c r="S66" s="85"/>
      <c r="T66" s="59"/>
      <c r="U66" s="34"/>
      <c r="V66" s="61"/>
      <c r="W66" s="61"/>
      <c r="X66" s="61"/>
      <c r="Y66" s="61"/>
      <c r="Z66" s="61"/>
      <c r="AA66" s="61"/>
      <c r="AB66" s="82"/>
      <c r="AC66" s="32"/>
      <c r="AD66" s="310" t="str">
        <f t="shared" si="123"/>
        <v xml:space="preserve">Task 3: </v>
      </c>
      <c r="AE66" s="310"/>
      <c r="AF66" s="33"/>
      <c r="AG66" s="34"/>
      <c r="AH66" s="34"/>
      <c r="AI66" s="34"/>
      <c r="AJ66" s="34"/>
      <c r="AK66" s="34"/>
      <c r="AL66" s="34"/>
      <c r="AM66" s="34"/>
      <c r="AN66" s="34"/>
      <c r="AO66" s="34"/>
    </row>
    <row r="67" spans="1:41" ht="14.25" hidden="1" customHeight="1" x14ac:dyDescent="0.2">
      <c r="A67" s="299" t="s">
        <v>47</v>
      </c>
      <c r="B67" s="299"/>
      <c r="C67" s="71"/>
      <c r="N67" s="55">
        <f>SUM(D67:L67)</f>
        <v>0</v>
      </c>
      <c r="O67" s="60">
        <f>+D$8*D67+E$8*E67+F$8*F67+G$8*G67+H$8*H67+I$8*I67+K$8*K67+L$8*L67+J$8*J67</f>
        <v>0</v>
      </c>
      <c r="P67" s="25"/>
      <c r="Q67" s="319" t="str">
        <f t="shared" si="105"/>
        <v>Subtask 1:</v>
      </c>
      <c r="R67" s="319"/>
      <c r="S67" s="88"/>
      <c r="T67" s="157" t="e">
        <f t="shared" ref="T67" si="125">+V67/U67</f>
        <v>#DIV/0!</v>
      </c>
      <c r="U67" s="158">
        <f>+N67</f>
        <v>0</v>
      </c>
      <c r="V67" s="157">
        <f t="shared" ref="V67" si="126">+O67</f>
        <v>0</v>
      </c>
      <c r="W67" s="157">
        <f t="shared" ref="W67:W69" si="127">+V67*X$4</f>
        <v>0</v>
      </c>
      <c r="X67" s="157">
        <f t="shared" ref="X67" si="128">+V67*X$5</f>
        <v>0</v>
      </c>
      <c r="Y67" s="157">
        <f t="shared" ref="Y67" si="129">+AO67</f>
        <v>0</v>
      </c>
      <c r="Z67" s="157">
        <v>0</v>
      </c>
      <c r="AA67" s="157">
        <f t="shared" ref="AA67" si="130">(+V67*(1+X$3))*X$6</f>
        <v>0</v>
      </c>
      <c r="AB67" s="184">
        <f>+V67+W67+X67+Y67+Z67+AA67</f>
        <v>0</v>
      </c>
      <c r="AC67" s="32"/>
      <c r="AD67" s="319" t="str">
        <f t="shared" si="123"/>
        <v>Subtask 1:</v>
      </c>
      <c r="AE67" s="319"/>
      <c r="AF67" s="23"/>
      <c r="AO67" s="1">
        <f>+AF$8*AF67+AG$8*AG67+AH$8*AH67+AI$8*AI67+AJ$8*AJ67+AK$8*AK67+AL$8*AL67+AM$8*AM67+AN$8*AN67</f>
        <v>0</v>
      </c>
    </row>
    <row r="68" spans="1:41" ht="14.25" hidden="1" customHeight="1" x14ac:dyDescent="0.2">
      <c r="A68" s="299" t="s">
        <v>48</v>
      </c>
      <c r="B68" s="299"/>
      <c r="C68" s="71"/>
      <c r="N68" s="55">
        <f t="shared" ref="N68:N69" si="131">SUM(D68:L68)</f>
        <v>0</v>
      </c>
      <c r="O68" s="60">
        <f>+D$8*D68+E$8*E68+F$8*F68+G$8*G68+H$8*H68+I$8*I68+K$8*K68+L$8*L68+J$8*J68</f>
        <v>0</v>
      </c>
      <c r="P68" s="25"/>
      <c r="Q68" s="319" t="str">
        <f t="shared" si="105"/>
        <v xml:space="preserve">Subtask 2: </v>
      </c>
      <c r="R68" s="319"/>
      <c r="S68" s="88"/>
      <c r="T68" s="157" t="e">
        <f t="shared" ref="T68:T69" si="132">+V68/U68</f>
        <v>#DIV/0!</v>
      </c>
      <c r="U68" s="158">
        <f t="shared" ref="U68:U69" si="133">+N68</f>
        <v>0</v>
      </c>
      <c r="V68" s="157">
        <f t="shared" ref="V68:V69" si="134">+O68</f>
        <v>0</v>
      </c>
      <c r="W68" s="157">
        <f t="shared" si="127"/>
        <v>0</v>
      </c>
      <c r="X68" s="157">
        <f t="shared" ref="X68:X69" si="135">+V68*X$5</f>
        <v>0</v>
      </c>
      <c r="Y68" s="157">
        <f t="shared" ref="Y68:Y69" si="136">+AO68</f>
        <v>0</v>
      </c>
      <c r="Z68" s="157">
        <v>0</v>
      </c>
      <c r="AA68" s="157">
        <f t="shared" ref="AA68:AA69" si="137">(+V68*(1+X$3))*X$6</f>
        <v>0</v>
      </c>
      <c r="AB68" s="184">
        <f t="shared" ref="AB68:AB69" si="138">+V68+W68+X68+Y68+Z68+AA68</f>
        <v>0</v>
      </c>
      <c r="AC68" s="32"/>
      <c r="AD68" s="319" t="str">
        <f t="shared" si="123"/>
        <v xml:space="preserve">Subtask 2: </v>
      </c>
      <c r="AE68" s="319"/>
      <c r="AF68" s="23"/>
      <c r="AO68" s="1">
        <f t="shared" ref="AO68:AO69" si="139">+AF$8*AF68+AG$8*AG68+AH$8*AH68+AI$8*AI68+AJ$8*AJ68+AK$8*AK68+AL$8*AL68+AM$8*AM68+AN$8*AN68</f>
        <v>0</v>
      </c>
    </row>
    <row r="69" spans="1:41" ht="14.25" hidden="1" customHeight="1" thickBot="1" x14ac:dyDescent="0.25">
      <c r="A69" s="317" t="s">
        <v>49</v>
      </c>
      <c r="B69" s="317"/>
      <c r="C69" s="112"/>
      <c r="D69" s="103"/>
      <c r="E69" s="103"/>
      <c r="F69" s="103"/>
      <c r="G69" s="103"/>
      <c r="H69" s="103"/>
      <c r="I69" s="103"/>
      <c r="J69" s="103"/>
      <c r="K69" s="103"/>
      <c r="L69" s="103"/>
      <c r="M69" s="103"/>
      <c r="N69" s="104">
        <f t="shared" si="131"/>
        <v>0</v>
      </c>
      <c r="O69" s="105">
        <f>+D$8*D69+E$8*E69+F$8*F69+G$8*G69+H$8*H69+I$8*I69+K$8*K69+L$8*L69+J$8*J69</f>
        <v>0</v>
      </c>
      <c r="P69" s="25"/>
      <c r="Q69" s="311" t="str">
        <f t="shared" si="105"/>
        <v xml:space="preserve">Subtask 3: </v>
      </c>
      <c r="R69" s="311"/>
      <c r="S69" s="113"/>
      <c r="T69" s="194" t="e">
        <f t="shared" si="132"/>
        <v>#DIV/0!</v>
      </c>
      <c r="U69" s="192">
        <f t="shared" si="133"/>
        <v>0</v>
      </c>
      <c r="V69" s="191">
        <f t="shared" si="134"/>
        <v>0</v>
      </c>
      <c r="W69" s="191">
        <f t="shared" si="127"/>
        <v>0</v>
      </c>
      <c r="X69" s="191">
        <f t="shared" si="135"/>
        <v>0</v>
      </c>
      <c r="Y69" s="191">
        <f t="shared" si="136"/>
        <v>0</v>
      </c>
      <c r="Z69" s="191">
        <v>0</v>
      </c>
      <c r="AA69" s="195">
        <f t="shared" si="137"/>
        <v>0</v>
      </c>
      <c r="AB69" s="193">
        <f t="shared" si="138"/>
        <v>0</v>
      </c>
      <c r="AC69" s="32"/>
      <c r="AD69" s="311" t="str">
        <f t="shared" si="123"/>
        <v xml:space="preserve">Subtask 3: </v>
      </c>
      <c r="AE69" s="311"/>
      <c r="AF69" s="114"/>
      <c r="AG69" s="109"/>
      <c r="AH69" s="109"/>
      <c r="AI69" s="109"/>
      <c r="AJ69" s="109"/>
      <c r="AK69" s="109"/>
      <c r="AL69" s="109"/>
      <c r="AM69" s="109"/>
      <c r="AN69" s="109"/>
      <c r="AO69" s="1">
        <f t="shared" si="139"/>
        <v>0</v>
      </c>
    </row>
    <row r="70" spans="1:41" ht="15" hidden="1" customHeight="1" x14ac:dyDescent="0.25">
      <c r="A70" s="307" t="s">
        <v>54</v>
      </c>
      <c r="B70" s="307"/>
      <c r="C70" s="74"/>
      <c r="D70" s="41">
        <f>SUM(D67:D69)</f>
        <v>0</v>
      </c>
      <c r="E70" s="41">
        <f t="shared" ref="E70:M70" si="140">SUM(E67:E69)</f>
        <v>0</v>
      </c>
      <c r="F70" s="41">
        <f t="shared" si="140"/>
        <v>0</v>
      </c>
      <c r="G70" s="41">
        <f t="shared" si="140"/>
        <v>0</v>
      </c>
      <c r="H70" s="41">
        <f t="shared" si="140"/>
        <v>0</v>
      </c>
      <c r="I70" s="41">
        <f t="shared" si="140"/>
        <v>0</v>
      </c>
      <c r="J70" s="41">
        <f t="shared" si="140"/>
        <v>0</v>
      </c>
      <c r="K70" s="41">
        <f t="shared" si="140"/>
        <v>0</v>
      </c>
      <c r="L70" s="41">
        <f t="shared" si="140"/>
        <v>0</v>
      </c>
      <c r="M70" s="41">
        <f t="shared" si="140"/>
        <v>0</v>
      </c>
      <c r="N70" s="54">
        <f>SUM(N67:N69)</f>
        <v>0</v>
      </c>
      <c r="O70" s="123">
        <f>SUM(O67:O69)</f>
        <v>0</v>
      </c>
      <c r="P70" s="25"/>
      <c r="Q70" s="307" t="str">
        <f t="shared" ref="Q70:Q82" si="141">+A70</f>
        <v>TOTAL Task 3</v>
      </c>
      <c r="R70" s="307"/>
      <c r="S70" s="91"/>
      <c r="T70" s="59" t="e">
        <f>SUM(T67:T69)</f>
        <v>#DIV/0!</v>
      </c>
      <c r="U70" s="34">
        <f t="shared" ref="U70:AA70" si="142">SUM(U67:U69)</f>
        <v>0</v>
      </c>
      <c r="V70" s="59">
        <f t="shared" si="142"/>
        <v>0</v>
      </c>
      <c r="W70" s="59">
        <f t="shared" si="142"/>
        <v>0</v>
      </c>
      <c r="X70" s="59">
        <f t="shared" si="142"/>
        <v>0</v>
      </c>
      <c r="Y70" s="59">
        <f t="shared" si="142"/>
        <v>0</v>
      </c>
      <c r="Z70" s="59">
        <f t="shared" si="142"/>
        <v>0</v>
      </c>
      <c r="AA70" s="59">
        <f t="shared" si="142"/>
        <v>0</v>
      </c>
      <c r="AB70" s="204">
        <f>SUM(AB67:AB69)</f>
        <v>0</v>
      </c>
      <c r="AC70" s="32"/>
      <c r="AD70" s="307" t="str">
        <f t="shared" ref="AD70:AD82" si="143">+A70</f>
        <v>TOTAL Task 3</v>
      </c>
      <c r="AE70" s="307"/>
      <c r="AF70" s="189">
        <f>SUM(AF67:AF69)</f>
        <v>0</v>
      </c>
      <c r="AG70" s="189">
        <f t="shared" ref="AG70:AN70" si="144">SUM(AG67:AG69)</f>
        <v>0</v>
      </c>
      <c r="AH70" s="189">
        <f t="shared" si="144"/>
        <v>0</v>
      </c>
      <c r="AI70" s="189">
        <f t="shared" si="144"/>
        <v>0</v>
      </c>
      <c r="AJ70" s="189">
        <f t="shared" si="144"/>
        <v>0</v>
      </c>
      <c r="AK70" s="189">
        <f t="shared" si="144"/>
        <v>0</v>
      </c>
      <c r="AL70" s="189">
        <f t="shared" si="144"/>
        <v>0</v>
      </c>
      <c r="AM70" s="189">
        <f t="shared" si="144"/>
        <v>0</v>
      </c>
      <c r="AN70" s="189">
        <f t="shared" si="144"/>
        <v>0</v>
      </c>
      <c r="AO70" s="181">
        <f>SUM(AO67:AO69)</f>
        <v>0</v>
      </c>
    </row>
    <row r="71" spans="1:41" hidden="1" x14ac:dyDescent="0.2">
      <c r="A71" s="302"/>
      <c r="B71" s="302"/>
      <c r="C71" s="67"/>
      <c r="P71" s="25"/>
      <c r="Q71" s="302"/>
      <c r="R71" s="302"/>
      <c r="S71" s="84"/>
      <c r="AB71" s="81"/>
      <c r="AC71" s="32"/>
      <c r="AD71" s="302"/>
      <c r="AE71" s="302"/>
      <c r="AF71" s="24"/>
    </row>
    <row r="72" spans="1:41" ht="15" hidden="1" customHeight="1" x14ac:dyDescent="0.2">
      <c r="A72" s="310" t="s">
        <v>60</v>
      </c>
      <c r="B72" s="310"/>
      <c r="C72" s="68"/>
      <c r="D72" s="41"/>
      <c r="E72" s="41"/>
      <c r="F72" s="41"/>
      <c r="G72" s="41"/>
      <c r="H72" s="41"/>
      <c r="I72" s="41"/>
      <c r="J72" s="41"/>
      <c r="K72" s="41"/>
      <c r="L72" s="41"/>
      <c r="M72" s="41"/>
      <c r="N72" s="54"/>
      <c r="O72" s="123"/>
      <c r="P72" s="25"/>
      <c r="Q72" s="310" t="str">
        <f t="shared" si="141"/>
        <v xml:space="preserve">Task 4: </v>
      </c>
      <c r="R72" s="310"/>
      <c r="S72" s="85"/>
      <c r="T72" s="59"/>
      <c r="U72" s="34"/>
      <c r="V72" s="61"/>
      <c r="W72" s="61"/>
      <c r="X72" s="61"/>
      <c r="Y72" s="61"/>
      <c r="Z72" s="61"/>
      <c r="AA72" s="61"/>
      <c r="AB72" s="82"/>
      <c r="AC72" s="32"/>
      <c r="AD72" s="310" t="str">
        <f t="shared" si="143"/>
        <v xml:space="preserve">Task 4: </v>
      </c>
      <c r="AE72" s="310"/>
      <c r="AF72" s="33"/>
      <c r="AG72" s="34"/>
      <c r="AH72" s="34"/>
      <c r="AI72" s="34"/>
      <c r="AJ72" s="34"/>
      <c r="AK72" s="34"/>
      <c r="AL72" s="34"/>
      <c r="AM72" s="34"/>
      <c r="AN72" s="34"/>
      <c r="AO72" s="34"/>
    </row>
    <row r="73" spans="1:41" ht="14.25" hidden="1" customHeight="1" x14ac:dyDescent="0.2">
      <c r="A73" s="299" t="s">
        <v>47</v>
      </c>
      <c r="B73" s="299"/>
      <c r="C73" s="69"/>
      <c r="N73" s="55">
        <f>SUM(D73:L73)</f>
        <v>0</v>
      </c>
      <c r="O73" s="60">
        <f>+D$8*D73+E$8*E73+F$8*F73+G$8*G73+H$8*H73+I$8*I73+K$8*K73+L$8*L73+J$8*J73</f>
        <v>0</v>
      </c>
      <c r="P73" s="25"/>
      <c r="Q73" s="299" t="str">
        <f t="shared" si="141"/>
        <v>Subtask 1:</v>
      </c>
      <c r="R73" s="299"/>
      <c r="S73" s="86"/>
      <c r="T73" s="157" t="e">
        <f t="shared" ref="T73" si="145">+V73/U73</f>
        <v>#DIV/0!</v>
      </c>
      <c r="U73" s="158">
        <f>+N73</f>
        <v>0</v>
      </c>
      <c r="V73" s="157">
        <f t="shared" ref="V73" si="146">+O73</f>
        <v>0</v>
      </c>
      <c r="W73" s="157">
        <f t="shared" ref="W73:W75" si="147">+V73*X$4</f>
        <v>0</v>
      </c>
      <c r="X73" s="157">
        <f t="shared" ref="X73" si="148">+V73*X$5</f>
        <v>0</v>
      </c>
      <c r="Y73" s="157">
        <f t="shared" ref="Y73" si="149">+AO73</f>
        <v>0</v>
      </c>
      <c r="Z73" s="157">
        <v>0</v>
      </c>
      <c r="AA73" s="157">
        <f t="shared" ref="AA73" si="150">(+V73*(1+X$3))*X$6</f>
        <v>0</v>
      </c>
      <c r="AB73" s="184">
        <f>+V73+W73+X73+Y73+Z73+AA73</f>
        <v>0</v>
      </c>
      <c r="AC73" s="32"/>
      <c r="AD73" s="299" t="str">
        <f t="shared" si="143"/>
        <v>Subtask 1:</v>
      </c>
      <c r="AE73" s="299"/>
      <c r="AF73" s="22"/>
      <c r="AO73" s="1">
        <f>+AF$8*AF73+AG$8*AG73+AH$8*AH73+AI$8*AI73+AJ$8*AJ73+AK$8*AK73+AL$8*AL73+AM$8*AM73+AN$8*AN73</f>
        <v>0</v>
      </c>
    </row>
    <row r="74" spans="1:41" ht="14.25" hidden="1" customHeight="1" x14ac:dyDescent="0.2">
      <c r="A74" s="299" t="s">
        <v>48</v>
      </c>
      <c r="B74" s="299"/>
      <c r="C74" s="69"/>
      <c r="N74" s="55">
        <f t="shared" ref="N74:N75" si="151">SUM(D74:L74)</f>
        <v>0</v>
      </c>
      <c r="O74" s="60">
        <f>+D$8*D74+E$8*E74+F$8*F74+G$8*G74+H$8*H74+I$8*I74+K$8*K74+L$8*L74+J$8*J74</f>
        <v>0</v>
      </c>
      <c r="P74" s="25"/>
      <c r="Q74" s="299" t="str">
        <f t="shared" si="141"/>
        <v xml:space="preserve">Subtask 2: </v>
      </c>
      <c r="R74" s="299"/>
      <c r="S74" s="86"/>
      <c r="T74" s="157" t="e">
        <f t="shared" ref="T74:T75" si="152">+V74/U74</f>
        <v>#DIV/0!</v>
      </c>
      <c r="U74" s="158">
        <f t="shared" ref="U74:U75" si="153">+N74</f>
        <v>0</v>
      </c>
      <c r="V74" s="157">
        <f t="shared" ref="V74:V75" si="154">+O74</f>
        <v>0</v>
      </c>
      <c r="W74" s="157">
        <f t="shared" si="147"/>
        <v>0</v>
      </c>
      <c r="X74" s="157">
        <f t="shared" ref="X74:X75" si="155">+V74*X$5</f>
        <v>0</v>
      </c>
      <c r="Y74" s="157">
        <f t="shared" ref="Y74:Y75" si="156">+AO74</f>
        <v>0</v>
      </c>
      <c r="Z74" s="157">
        <v>0</v>
      </c>
      <c r="AA74" s="157">
        <f t="shared" ref="AA74:AA75" si="157">(+V74*(1+X$3))*X$6</f>
        <v>0</v>
      </c>
      <c r="AB74" s="184">
        <f t="shared" ref="AB74:AB75" si="158">+V74+W74+X74+Y74+Z74+AA74</f>
        <v>0</v>
      </c>
      <c r="AC74" s="32"/>
      <c r="AD74" s="299" t="str">
        <f t="shared" si="143"/>
        <v xml:space="preserve">Subtask 2: </v>
      </c>
      <c r="AE74" s="299"/>
      <c r="AF74" s="22"/>
      <c r="AO74" s="1">
        <f t="shared" ref="AO74:AO75" si="159">+AF$8*AF74+AG$8*AG74+AH$8*AH74+AI$8*AI74+AJ$8*AJ74+AK$8*AK74+AL$8*AL74+AM$8*AM74+AN$8*AN74</f>
        <v>0</v>
      </c>
    </row>
    <row r="75" spans="1:41" ht="14.25" hidden="1" customHeight="1" thickBot="1" x14ac:dyDescent="0.25">
      <c r="A75" s="317" t="s">
        <v>49</v>
      </c>
      <c r="B75" s="322"/>
      <c r="C75" s="102"/>
      <c r="D75" s="103"/>
      <c r="E75" s="103"/>
      <c r="F75" s="103"/>
      <c r="G75" s="103"/>
      <c r="H75" s="103"/>
      <c r="I75" s="103"/>
      <c r="J75" s="103"/>
      <c r="K75" s="103"/>
      <c r="L75" s="103"/>
      <c r="M75" s="174"/>
      <c r="N75" s="55">
        <f t="shared" si="151"/>
        <v>0</v>
      </c>
      <c r="O75" s="105">
        <f>+D$8*D75+E$8*E75+F$8*F75+G$8*G75+H$8*H75+I$8*I75+K$8*K75+L$8*L75+J$8*J75</f>
        <v>0</v>
      </c>
      <c r="P75" s="106"/>
      <c r="Q75" s="317" t="str">
        <f t="shared" si="141"/>
        <v xml:space="preserve">Subtask 3: </v>
      </c>
      <c r="R75" s="317"/>
      <c r="S75" s="107"/>
      <c r="T75" s="194" t="e">
        <f t="shared" si="152"/>
        <v>#DIV/0!</v>
      </c>
      <c r="U75" s="192">
        <f t="shared" si="153"/>
        <v>0</v>
      </c>
      <c r="V75" s="191">
        <f t="shared" si="154"/>
        <v>0</v>
      </c>
      <c r="W75" s="191">
        <f t="shared" si="147"/>
        <v>0</v>
      </c>
      <c r="X75" s="191">
        <f t="shared" si="155"/>
        <v>0</v>
      </c>
      <c r="Y75" s="191">
        <f t="shared" si="156"/>
        <v>0</v>
      </c>
      <c r="Z75" s="191">
        <v>0</v>
      </c>
      <c r="AA75" s="195">
        <f t="shared" si="157"/>
        <v>0</v>
      </c>
      <c r="AB75" s="193">
        <f t="shared" si="158"/>
        <v>0</v>
      </c>
      <c r="AC75" s="110"/>
      <c r="AD75" s="317" t="str">
        <f t="shared" si="143"/>
        <v xml:space="preserve">Subtask 3: </v>
      </c>
      <c r="AE75" s="317"/>
      <c r="AF75" s="111"/>
      <c r="AG75" s="109"/>
      <c r="AH75" s="109"/>
      <c r="AI75" s="109"/>
      <c r="AJ75" s="109"/>
      <c r="AK75" s="109"/>
      <c r="AL75" s="109"/>
      <c r="AM75" s="109"/>
      <c r="AN75" s="109"/>
      <c r="AO75" s="1">
        <f t="shared" si="159"/>
        <v>0</v>
      </c>
    </row>
    <row r="76" spans="1:41" ht="15" hidden="1" customHeight="1" x14ac:dyDescent="0.25">
      <c r="A76" s="307" t="s">
        <v>62</v>
      </c>
      <c r="B76" s="307"/>
      <c r="C76" s="70"/>
      <c r="D76" s="41">
        <f>SUM(D73:D75)</f>
        <v>0</v>
      </c>
      <c r="E76" s="41">
        <f t="shared" ref="E76:M76" si="160">SUM(E73:E75)</f>
        <v>0</v>
      </c>
      <c r="F76" s="41">
        <f t="shared" si="160"/>
        <v>0</v>
      </c>
      <c r="G76" s="41">
        <f t="shared" si="160"/>
        <v>0</v>
      </c>
      <c r="H76" s="41">
        <f t="shared" si="160"/>
        <v>0</v>
      </c>
      <c r="I76" s="41">
        <f t="shared" si="160"/>
        <v>0</v>
      </c>
      <c r="J76" s="41">
        <f t="shared" si="160"/>
        <v>0</v>
      </c>
      <c r="K76" s="41">
        <f t="shared" si="160"/>
        <v>0</v>
      </c>
      <c r="L76" s="41">
        <f t="shared" si="160"/>
        <v>0</v>
      </c>
      <c r="M76" s="41">
        <f t="shared" si="160"/>
        <v>0</v>
      </c>
      <c r="N76" s="177">
        <f>SUM(N73:N75)</f>
        <v>0</v>
      </c>
      <c r="O76" s="123">
        <f>SUM(O73:O75)</f>
        <v>0</v>
      </c>
      <c r="P76" s="25"/>
      <c r="Q76" s="307" t="str">
        <f t="shared" si="141"/>
        <v>TOTAL Task 4</v>
      </c>
      <c r="R76" s="307"/>
      <c r="S76" s="87"/>
      <c r="T76" s="59" t="e">
        <f>SUM(T73:T75)</f>
        <v>#DIV/0!</v>
      </c>
      <c r="U76" s="34">
        <f t="shared" ref="U76:AA76" si="161">SUM(U73:U75)</f>
        <v>0</v>
      </c>
      <c r="V76" s="59">
        <f t="shared" si="161"/>
        <v>0</v>
      </c>
      <c r="W76" s="59">
        <f t="shared" si="161"/>
        <v>0</v>
      </c>
      <c r="X76" s="59">
        <f t="shared" si="161"/>
        <v>0</v>
      </c>
      <c r="Y76" s="59">
        <f t="shared" si="161"/>
        <v>0</v>
      </c>
      <c r="Z76" s="59">
        <f t="shared" si="161"/>
        <v>0</v>
      </c>
      <c r="AA76" s="59">
        <f t="shared" si="161"/>
        <v>0</v>
      </c>
      <c r="AB76" s="204">
        <f>SUM(AB73:AB75)</f>
        <v>0</v>
      </c>
      <c r="AC76" s="32"/>
      <c r="AD76" s="307" t="str">
        <f t="shared" si="143"/>
        <v>TOTAL Task 4</v>
      </c>
      <c r="AE76" s="307"/>
      <c r="AF76" s="40">
        <f>SUM(AF73:AF75)</f>
        <v>0</v>
      </c>
      <c r="AG76" s="40">
        <f t="shared" ref="AG76:AN76" si="162">SUM(AG73:AG75)</f>
        <v>0</v>
      </c>
      <c r="AH76" s="40">
        <f t="shared" si="162"/>
        <v>0</v>
      </c>
      <c r="AI76" s="40">
        <f t="shared" si="162"/>
        <v>0</v>
      </c>
      <c r="AJ76" s="40">
        <f t="shared" si="162"/>
        <v>0</v>
      </c>
      <c r="AK76" s="40">
        <f t="shared" si="162"/>
        <v>0</v>
      </c>
      <c r="AL76" s="40">
        <f t="shared" si="162"/>
        <v>0</v>
      </c>
      <c r="AM76" s="40">
        <f t="shared" si="162"/>
        <v>0</v>
      </c>
      <c r="AN76" s="40">
        <f t="shared" si="162"/>
        <v>0</v>
      </c>
      <c r="AO76" s="181">
        <f>SUM(AO73:AO75)</f>
        <v>0</v>
      </c>
    </row>
    <row r="77" spans="1:41" hidden="1" x14ac:dyDescent="0.2">
      <c r="A77" s="302"/>
      <c r="B77" s="302"/>
      <c r="C77" s="67"/>
      <c r="P77" s="25"/>
      <c r="Q77" s="302"/>
      <c r="R77" s="302"/>
      <c r="S77" s="84"/>
      <c r="AB77" s="81"/>
      <c r="AC77" s="32"/>
      <c r="AD77" s="302"/>
      <c r="AE77" s="302"/>
      <c r="AF77" s="24"/>
    </row>
    <row r="78" spans="1:41" ht="15" hidden="1" customHeight="1" x14ac:dyDescent="0.2">
      <c r="A78" s="310" t="s">
        <v>74</v>
      </c>
      <c r="B78" s="310"/>
      <c r="C78" s="68"/>
      <c r="D78" s="41"/>
      <c r="E78" s="41"/>
      <c r="F78" s="41"/>
      <c r="G78" s="41"/>
      <c r="H78" s="41"/>
      <c r="I78" s="41"/>
      <c r="J78" s="41"/>
      <c r="K78" s="41"/>
      <c r="L78" s="41"/>
      <c r="M78" s="41"/>
      <c r="N78" s="54"/>
      <c r="O78" s="123"/>
      <c r="P78" s="25"/>
      <c r="Q78" s="310" t="str">
        <f t="shared" si="141"/>
        <v>Task 5:</v>
      </c>
      <c r="R78" s="310"/>
      <c r="S78" s="85"/>
      <c r="T78" s="59"/>
      <c r="U78" s="34"/>
      <c r="V78" s="61"/>
      <c r="W78" s="61"/>
      <c r="X78" s="61"/>
      <c r="Y78" s="61"/>
      <c r="Z78" s="61"/>
      <c r="AA78" s="61"/>
      <c r="AB78" s="82"/>
      <c r="AC78" s="32"/>
      <c r="AD78" s="310" t="str">
        <f t="shared" si="143"/>
        <v>Task 5:</v>
      </c>
      <c r="AE78" s="310"/>
      <c r="AF78" s="33"/>
      <c r="AG78" s="34"/>
      <c r="AH78" s="34"/>
      <c r="AI78" s="34"/>
      <c r="AJ78" s="34"/>
      <c r="AK78" s="34"/>
      <c r="AL78" s="34"/>
      <c r="AM78" s="34"/>
      <c r="AN78" s="34"/>
      <c r="AO78" s="34"/>
    </row>
    <row r="79" spans="1:41" ht="14.25" hidden="1" customHeight="1" x14ac:dyDescent="0.2">
      <c r="A79" s="299" t="s">
        <v>47</v>
      </c>
      <c r="B79" s="299"/>
      <c r="C79" s="69"/>
      <c r="N79" s="55">
        <f t="shared" ref="N79:N81" si="163">SUM(D79:L79)</f>
        <v>0</v>
      </c>
      <c r="O79" s="60">
        <f>+D$8*D79+E$8*E79+F$8*F79+G$8*G79+H$8*H79+I$8*I79+K$8*K79+L$8*L79+J$8*J79</f>
        <v>0</v>
      </c>
      <c r="P79" s="25"/>
      <c r="Q79" s="299" t="str">
        <f t="shared" si="141"/>
        <v>Subtask 1:</v>
      </c>
      <c r="R79" s="299"/>
      <c r="S79" s="86"/>
      <c r="T79" s="157" t="e">
        <f t="shared" ref="T79" si="164">+V79/U79</f>
        <v>#DIV/0!</v>
      </c>
      <c r="U79" s="158">
        <f>+N79</f>
        <v>0</v>
      </c>
      <c r="V79" s="157">
        <f t="shared" ref="V79" si="165">+O79</f>
        <v>0</v>
      </c>
      <c r="W79" s="157">
        <f t="shared" ref="W79:W81" si="166">+V79*X$4</f>
        <v>0</v>
      </c>
      <c r="X79" s="157">
        <f t="shared" ref="X79" si="167">+V79*X$5</f>
        <v>0</v>
      </c>
      <c r="Y79" s="157">
        <f t="shared" ref="Y79" si="168">+AO79</f>
        <v>0</v>
      </c>
      <c r="Z79" s="157">
        <v>0</v>
      </c>
      <c r="AA79" s="157">
        <f t="shared" ref="AA79" si="169">(+V79*(1+X$3))*X$6</f>
        <v>0</v>
      </c>
      <c r="AB79" s="184">
        <f>+V79+W79+X79+Y79+Z79+AA79</f>
        <v>0</v>
      </c>
      <c r="AC79" s="32"/>
      <c r="AD79" s="299" t="str">
        <f t="shared" si="143"/>
        <v>Subtask 1:</v>
      </c>
      <c r="AE79" s="299"/>
      <c r="AF79" s="22"/>
      <c r="AO79" s="1">
        <f>+AF$8*AF79+AG$8*AG79+AH$8*AH79+AI$8*AI79+AJ$8*AJ79+AK$8*AK79+AL$8*AL79+AM$8*AM79+AN$8*AN79</f>
        <v>0</v>
      </c>
    </row>
    <row r="80" spans="1:41" ht="14.25" hidden="1" customHeight="1" x14ac:dyDescent="0.2">
      <c r="A80" s="299" t="s">
        <v>48</v>
      </c>
      <c r="B80" s="299"/>
      <c r="C80" s="69"/>
      <c r="N80" s="55">
        <f t="shared" si="163"/>
        <v>0</v>
      </c>
      <c r="O80" s="60">
        <f>+D$8*D80+E$8*E80+F$8*F80+G$8*G80+H$8*H80+I$8*I80+K$8*K80+L$8*L80+J$8*J80</f>
        <v>0</v>
      </c>
      <c r="P80" s="25"/>
      <c r="Q80" s="299" t="str">
        <f t="shared" si="141"/>
        <v xml:space="preserve">Subtask 2: </v>
      </c>
      <c r="R80" s="299"/>
      <c r="S80" s="86"/>
      <c r="T80" s="157" t="e">
        <f t="shared" ref="T80:T81" si="170">+V80/U80</f>
        <v>#DIV/0!</v>
      </c>
      <c r="U80" s="158">
        <f t="shared" ref="U80:U81" si="171">+N80</f>
        <v>0</v>
      </c>
      <c r="V80" s="157">
        <f t="shared" ref="V80:V81" si="172">+O80</f>
        <v>0</v>
      </c>
      <c r="W80" s="157">
        <f t="shared" si="166"/>
        <v>0</v>
      </c>
      <c r="X80" s="157">
        <f t="shared" ref="X80:X81" si="173">+V80*X$5</f>
        <v>0</v>
      </c>
      <c r="Y80" s="157">
        <f t="shared" ref="Y80:Y81" si="174">+AO80</f>
        <v>0</v>
      </c>
      <c r="Z80" s="157">
        <v>0</v>
      </c>
      <c r="AA80" s="157">
        <f t="shared" ref="AA80:AA81" si="175">(+V80*(1+X$3))*X$6</f>
        <v>0</v>
      </c>
      <c r="AB80" s="184">
        <f t="shared" ref="AB80:AB81" si="176">+V80+W80+X80+Y80+Z80+AA80</f>
        <v>0</v>
      </c>
      <c r="AC80" s="32"/>
      <c r="AD80" s="299" t="str">
        <f t="shared" si="143"/>
        <v xml:space="preserve">Subtask 2: </v>
      </c>
      <c r="AE80" s="299"/>
      <c r="AF80" s="22"/>
      <c r="AO80" s="1">
        <f t="shared" ref="AO80:AO81" si="177">+AF$8*AF80+AG$8*AG80+AH$8*AH80+AI$8*AI80+AJ$8*AJ80+AK$8*AK80+AL$8*AL80+AM$8*AM80+AN$8*AN80</f>
        <v>0</v>
      </c>
    </row>
    <row r="81" spans="1:41" ht="14.25" hidden="1" customHeight="1" thickBot="1" x14ac:dyDescent="0.25">
      <c r="A81" s="317" t="s">
        <v>49</v>
      </c>
      <c r="B81" s="322"/>
      <c r="C81" s="102"/>
      <c r="D81" s="103"/>
      <c r="E81" s="103"/>
      <c r="F81" s="103"/>
      <c r="G81" s="103"/>
      <c r="H81" s="103"/>
      <c r="I81" s="103"/>
      <c r="J81" s="103"/>
      <c r="K81" s="103"/>
      <c r="L81" s="103"/>
      <c r="M81" s="174"/>
      <c r="N81" s="55">
        <f t="shared" si="163"/>
        <v>0</v>
      </c>
      <c r="O81" s="105">
        <f>+D$8*D81+E$8*E81+F$8*F81+G$8*G81+H$8*H81+I$8*I81+K$8*K81+L$8*L81+J$8*J81</f>
        <v>0</v>
      </c>
      <c r="P81" s="25"/>
      <c r="Q81" s="317" t="str">
        <f t="shared" si="141"/>
        <v xml:space="preserve">Subtask 3: </v>
      </c>
      <c r="R81" s="317"/>
      <c r="S81" s="107"/>
      <c r="T81" s="194" t="e">
        <f t="shared" si="170"/>
        <v>#DIV/0!</v>
      </c>
      <c r="U81" s="192">
        <f t="shared" si="171"/>
        <v>0</v>
      </c>
      <c r="V81" s="191">
        <f t="shared" si="172"/>
        <v>0</v>
      </c>
      <c r="W81" s="191">
        <f t="shared" si="166"/>
        <v>0</v>
      </c>
      <c r="X81" s="191">
        <f t="shared" si="173"/>
        <v>0</v>
      </c>
      <c r="Y81" s="191">
        <f t="shared" si="174"/>
        <v>0</v>
      </c>
      <c r="Z81" s="191">
        <v>0</v>
      </c>
      <c r="AA81" s="195">
        <f t="shared" si="175"/>
        <v>0</v>
      </c>
      <c r="AB81" s="193">
        <f t="shared" si="176"/>
        <v>0</v>
      </c>
      <c r="AC81" s="32"/>
      <c r="AD81" s="317" t="str">
        <f t="shared" si="143"/>
        <v xml:space="preserve">Subtask 3: </v>
      </c>
      <c r="AE81" s="317"/>
      <c r="AF81" s="111"/>
      <c r="AG81" s="109"/>
      <c r="AH81" s="109"/>
      <c r="AI81" s="109"/>
      <c r="AJ81" s="109"/>
      <c r="AK81" s="109"/>
      <c r="AL81" s="109"/>
      <c r="AM81" s="109"/>
      <c r="AN81" s="109"/>
      <c r="AO81" s="108">
        <f t="shared" si="177"/>
        <v>0</v>
      </c>
    </row>
    <row r="82" spans="1:41" ht="15" hidden="1" customHeight="1" x14ac:dyDescent="0.25">
      <c r="A82" s="307" t="s">
        <v>63</v>
      </c>
      <c r="B82" s="307"/>
      <c r="C82" s="70"/>
      <c r="D82" s="41">
        <f>SUM(D79:D81)</f>
        <v>0</v>
      </c>
      <c r="E82" s="41">
        <f t="shared" ref="E82:M82" si="178">SUM(E79:E81)</f>
        <v>0</v>
      </c>
      <c r="F82" s="41">
        <f t="shared" si="178"/>
        <v>0</v>
      </c>
      <c r="G82" s="41">
        <f t="shared" si="178"/>
        <v>0</v>
      </c>
      <c r="H82" s="41">
        <f t="shared" si="178"/>
        <v>0</v>
      </c>
      <c r="I82" s="41">
        <f t="shared" si="178"/>
        <v>0</v>
      </c>
      <c r="J82" s="41">
        <f t="shared" si="178"/>
        <v>0</v>
      </c>
      <c r="K82" s="41">
        <f t="shared" si="178"/>
        <v>0</v>
      </c>
      <c r="L82" s="41">
        <f t="shared" si="178"/>
        <v>0</v>
      </c>
      <c r="M82" s="41">
        <f t="shared" si="178"/>
        <v>0</v>
      </c>
      <c r="N82" s="177"/>
      <c r="O82" s="123"/>
      <c r="P82" s="25"/>
      <c r="Q82" s="307" t="str">
        <f t="shared" si="141"/>
        <v>TOTAL Task 5</v>
      </c>
      <c r="R82" s="307"/>
      <c r="S82" s="87"/>
      <c r="T82" s="59" t="e">
        <f>SUM(T79:T81)</f>
        <v>#DIV/0!</v>
      </c>
      <c r="U82" s="34">
        <f t="shared" ref="U82:AA82" si="179">SUM(U79:U81)</f>
        <v>0</v>
      </c>
      <c r="V82" s="59">
        <f t="shared" si="179"/>
        <v>0</v>
      </c>
      <c r="W82" s="59">
        <f t="shared" si="179"/>
        <v>0</v>
      </c>
      <c r="X82" s="59">
        <f t="shared" si="179"/>
        <v>0</v>
      </c>
      <c r="Y82" s="59">
        <f t="shared" si="179"/>
        <v>0</v>
      </c>
      <c r="Z82" s="59">
        <f t="shared" si="179"/>
        <v>0</v>
      </c>
      <c r="AA82" s="59">
        <f t="shared" si="179"/>
        <v>0</v>
      </c>
      <c r="AB82" s="204">
        <f>SUM(AB79:AB81)</f>
        <v>0</v>
      </c>
      <c r="AC82" s="32"/>
      <c r="AD82" s="307" t="str">
        <f t="shared" si="143"/>
        <v>TOTAL Task 5</v>
      </c>
      <c r="AE82" s="307"/>
      <c r="AF82" s="40">
        <f>SUM(AF79:AF81)</f>
        <v>0</v>
      </c>
      <c r="AG82" s="40">
        <f t="shared" ref="AG82:AN82" si="180">SUM(AG79:AG81)</f>
        <v>0</v>
      </c>
      <c r="AH82" s="40">
        <f t="shared" si="180"/>
        <v>0</v>
      </c>
      <c r="AI82" s="40">
        <f t="shared" si="180"/>
        <v>0</v>
      </c>
      <c r="AJ82" s="40">
        <f t="shared" si="180"/>
        <v>0</v>
      </c>
      <c r="AK82" s="40">
        <f t="shared" si="180"/>
        <v>0</v>
      </c>
      <c r="AL82" s="40">
        <f t="shared" si="180"/>
        <v>0</v>
      </c>
      <c r="AM82" s="40">
        <f t="shared" si="180"/>
        <v>0</v>
      </c>
      <c r="AN82" s="40">
        <f t="shared" si="180"/>
        <v>0</v>
      </c>
      <c r="AO82" s="59">
        <f>SUM(AO79:AO81)</f>
        <v>0</v>
      </c>
    </row>
    <row r="83" spans="1:41" hidden="1" x14ac:dyDescent="0.2">
      <c r="A83" s="302"/>
      <c r="B83" s="302"/>
      <c r="C83" s="67"/>
      <c r="P83" s="25"/>
      <c r="Q83" s="302"/>
      <c r="R83" s="302"/>
      <c r="S83" s="84"/>
      <c r="AB83" s="81"/>
      <c r="AC83" s="32"/>
      <c r="AD83" s="302"/>
      <c r="AE83" s="302"/>
      <c r="AF83" s="24"/>
    </row>
    <row r="84" spans="1:41" ht="15.75" hidden="1" customHeight="1" x14ac:dyDescent="0.2">
      <c r="A84" s="308" t="s">
        <v>75</v>
      </c>
      <c r="B84" s="308"/>
      <c r="C84" s="72"/>
      <c r="D84" s="77">
        <f>D58+D64+D70+D76+D82</f>
        <v>0</v>
      </c>
      <c r="E84" s="77">
        <f t="shared" ref="E84:O84" si="181">E58+E64+E70+E76+E82</f>
        <v>0</v>
      </c>
      <c r="F84" s="77">
        <f t="shared" si="181"/>
        <v>0</v>
      </c>
      <c r="G84" s="77">
        <f t="shared" si="181"/>
        <v>0</v>
      </c>
      <c r="H84" s="77">
        <f t="shared" si="181"/>
        <v>0</v>
      </c>
      <c r="I84" s="77">
        <f t="shared" si="181"/>
        <v>0</v>
      </c>
      <c r="J84" s="77">
        <f t="shared" si="181"/>
        <v>0</v>
      </c>
      <c r="K84" s="77">
        <f t="shared" si="181"/>
        <v>0</v>
      </c>
      <c r="L84" s="77">
        <f t="shared" si="181"/>
        <v>0</v>
      </c>
      <c r="M84" s="77">
        <f t="shared" si="181"/>
        <v>0</v>
      </c>
      <c r="N84" s="207">
        <f t="shared" si="181"/>
        <v>0</v>
      </c>
      <c r="O84" s="206">
        <f t="shared" si="181"/>
        <v>0</v>
      </c>
      <c r="P84" s="47"/>
      <c r="Q84" s="308" t="str">
        <f>+A84</f>
        <v>Total - Unknown Tasks</v>
      </c>
      <c r="R84" s="308"/>
      <c r="S84" s="89"/>
      <c r="T84" s="133" t="e">
        <f>+V84/U84</f>
        <v>#DIV/0!</v>
      </c>
      <c r="U84" s="183">
        <f t="shared" ref="U84:AB84" si="182">+U58+U64+U70+U76+U82</f>
        <v>0</v>
      </c>
      <c r="V84" s="133">
        <f t="shared" si="182"/>
        <v>0</v>
      </c>
      <c r="W84" s="133">
        <f t="shared" si="182"/>
        <v>0</v>
      </c>
      <c r="X84" s="133">
        <f t="shared" si="182"/>
        <v>0</v>
      </c>
      <c r="Y84" s="133">
        <f t="shared" si="182"/>
        <v>0</v>
      </c>
      <c r="Z84" s="133">
        <f t="shared" si="182"/>
        <v>0</v>
      </c>
      <c r="AA84" s="133">
        <f t="shared" si="182"/>
        <v>0</v>
      </c>
      <c r="AB84" s="133">
        <f t="shared" si="182"/>
        <v>0</v>
      </c>
      <c r="AC84" s="32"/>
      <c r="AD84" s="308" t="str">
        <f t="shared" ref="AD84:AD101" si="183">+A84</f>
        <v>Total - Unknown Tasks</v>
      </c>
      <c r="AE84" s="308"/>
      <c r="AF84" s="48">
        <f>SUM(AF58+AF64+AF70+AF76+AF82)</f>
        <v>0</v>
      </c>
      <c r="AG84" s="48">
        <f t="shared" ref="AG84:AM84" si="184">SUM(AG58+AG64+AG70+AG76+AG82)</f>
        <v>0</v>
      </c>
      <c r="AH84" s="48">
        <f t="shared" si="184"/>
        <v>0</v>
      </c>
      <c r="AI84" s="48">
        <f t="shared" si="184"/>
        <v>0</v>
      </c>
      <c r="AJ84" s="48">
        <f t="shared" si="184"/>
        <v>0</v>
      </c>
      <c r="AK84" s="48">
        <f t="shared" si="184"/>
        <v>0</v>
      </c>
      <c r="AL84" s="48">
        <f t="shared" si="184"/>
        <v>0</v>
      </c>
      <c r="AM84" s="48">
        <f t="shared" si="184"/>
        <v>0</v>
      </c>
      <c r="AN84" s="48">
        <f>SUM(AN58+AN64+AN70+AN76+AN82)</f>
        <v>0</v>
      </c>
      <c r="AO84" s="182">
        <f>SUM(AO58+AO64+AO70+AO76+AO82)</f>
        <v>0</v>
      </c>
    </row>
    <row r="85" spans="1:41" ht="15" hidden="1" x14ac:dyDescent="0.2">
      <c r="A85" s="44"/>
      <c r="B85" s="44"/>
      <c r="C85" s="69"/>
      <c r="P85" s="25"/>
      <c r="Q85" s="44"/>
      <c r="R85" s="44"/>
      <c r="S85" s="86"/>
      <c r="AB85" s="81"/>
      <c r="AC85" s="32"/>
      <c r="AD85" s="44"/>
      <c r="AE85" s="44"/>
      <c r="AF85" s="22"/>
    </row>
    <row r="86" spans="1:41" hidden="1" x14ac:dyDescent="0.2">
      <c r="A86" s="302"/>
      <c r="B86" s="302"/>
      <c r="C86" s="67"/>
      <c r="P86" s="25"/>
      <c r="Q86" s="302"/>
      <c r="R86" s="302"/>
      <c r="S86" s="84"/>
      <c r="AB86" s="81"/>
      <c r="AC86" s="32"/>
      <c r="AD86" s="302"/>
      <c r="AE86" s="302"/>
      <c r="AF86" s="24"/>
    </row>
    <row r="87" spans="1:41" s="37" customFormat="1" ht="36" hidden="1" customHeight="1" x14ac:dyDescent="0.2">
      <c r="A87" s="309" t="s">
        <v>76</v>
      </c>
      <c r="B87" s="309"/>
      <c r="C87" s="66"/>
      <c r="D87" s="36"/>
      <c r="E87" s="36"/>
      <c r="F87" s="36"/>
      <c r="G87" s="36"/>
      <c r="H87" s="36"/>
      <c r="I87" s="36"/>
      <c r="J87" s="36"/>
      <c r="K87" s="36"/>
      <c r="L87" s="36"/>
      <c r="M87" s="36"/>
      <c r="N87" s="57"/>
      <c r="O87" s="122"/>
      <c r="Q87" s="309" t="str">
        <f t="shared" ref="Q87:Q91" si="185">+A87</f>
        <v>Future Tasks Section</v>
      </c>
      <c r="R87" s="309"/>
      <c r="S87" s="83"/>
      <c r="T87" s="135"/>
      <c r="V87" s="145"/>
      <c r="W87" s="145"/>
      <c r="X87" s="145"/>
      <c r="Y87" s="145"/>
      <c r="Z87" s="145"/>
      <c r="AA87" s="145"/>
      <c r="AB87" s="146"/>
      <c r="AD87" s="309" t="str">
        <f t="shared" si="183"/>
        <v>Future Tasks Section</v>
      </c>
      <c r="AE87" s="309"/>
      <c r="AF87" s="35"/>
    </row>
    <row r="88" spans="1:41" ht="15" hidden="1" customHeight="1" x14ac:dyDescent="0.2">
      <c r="A88" s="310" t="s">
        <v>78</v>
      </c>
      <c r="B88" s="310"/>
      <c r="C88" s="68"/>
      <c r="D88" s="41"/>
      <c r="E88" s="41"/>
      <c r="F88" s="41"/>
      <c r="G88" s="41"/>
      <c r="H88" s="41"/>
      <c r="I88" s="41"/>
      <c r="J88" s="41"/>
      <c r="K88" s="41"/>
      <c r="L88" s="41"/>
      <c r="M88" s="41"/>
      <c r="N88" s="54"/>
      <c r="O88" s="123"/>
      <c r="P88" s="25"/>
      <c r="Q88" s="310" t="str">
        <f t="shared" si="185"/>
        <v>Task Name</v>
      </c>
      <c r="R88" s="310"/>
      <c r="S88" s="85"/>
      <c r="T88" s="59"/>
      <c r="U88" s="34"/>
      <c r="V88" s="61"/>
      <c r="W88" s="61"/>
      <c r="X88" s="61"/>
      <c r="Y88" s="61"/>
      <c r="Z88" s="61"/>
      <c r="AA88" s="61"/>
      <c r="AB88" s="82"/>
      <c r="AC88" s="32"/>
      <c r="AD88" s="310" t="str">
        <f t="shared" si="183"/>
        <v>Task Name</v>
      </c>
      <c r="AE88" s="310"/>
      <c r="AF88" s="33"/>
      <c r="AG88" s="34"/>
      <c r="AH88" s="34"/>
      <c r="AI88" s="34"/>
      <c r="AJ88" s="34"/>
      <c r="AK88" s="34"/>
      <c r="AL88" s="34"/>
      <c r="AM88" s="34"/>
      <c r="AN88" s="34"/>
      <c r="AO88" s="34"/>
    </row>
    <row r="89" spans="1:41" ht="14.25" hidden="1" x14ac:dyDescent="0.2">
      <c r="A89" s="299" t="s">
        <v>51</v>
      </c>
      <c r="B89" s="299"/>
      <c r="C89" s="69"/>
      <c r="N89" s="196">
        <f>SUM(D89:M89)</f>
        <v>0</v>
      </c>
      <c r="O89" s="60">
        <f>+D$8*D89+E$8*E89+F$8*F89+G$8*G89+H$8*H89+I$8*I89+K$8*K89+L$8*L89+J$8*J89</f>
        <v>0</v>
      </c>
      <c r="P89" s="25"/>
      <c r="Q89" s="299" t="str">
        <f t="shared" si="185"/>
        <v xml:space="preserve">Subtask 1: </v>
      </c>
      <c r="R89" s="299"/>
      <c r="S89" s="86"/>
      <c r="T89" s="210" t="e">
        <f t="shared" ref="T89" si="186">+V89/U89</f>
        <v>#DIV/0!</v>
      </c>
      <c r="U89" s="158">
        <f>+N89</f>
        <v>0</v>
      </c>
      <c r="V89" s="157">
        <f t="shared" ref="V89" si="187">+O89</f>
        <v>0</v>
      </c>
      <c r="W89" s="157">
        <f t="shared" ref="W89:W91" si="188">+V89*X$4</f>
        <v>0</v>
      </c>
      <c r="X89" s="157">
        <f t="shared" ref="X89" si="189">+V89*X$5</f>
        <v>0</v>
      </c>
      <c r="Y89" s="157">
        <f t="shared" ref="Y89" si="190">+AO89</f>
        <v>0</v>
      </c>
      <c r="Z89" s="157">
        <v>0</v>
      </c>
      <c r="AA89" s="157">
        <f t="shared" ref="AA89" si="191">(+V89*(1+X$3))*X$6</f>
        <v>0</v>
      </c>
      <c r="AB89" s="184">
        <f>+V89+W89+X89+Y89+Z89+AA89</f>
        <v>0</v>
      </c>
      <c r="AC89" s="32"/>
      <c r="AD89" s="299" t="str">
        <f t="shared" si="183"/>
        <v xml:space="preserve">Subtask 1: </v>
      </c>
      <c r="AE89" s="299"/>
      <c r="AF89" s="22"/>
      <c r="AO89" s="157">
        <f t="shared" ref="AO89:AO91" si="192">+AF$8*AF89+AG$8*AG89+AH$8*AH89+AI$8*AI89+AJ$8*AJ89+AK$8*AK89+AL$8*AL89+AM$8*AM89+AN$8*AN89</f>
        <v>0</v>
      </c>
    </row>
    <row r="90" spans="1:41" ht="14.25" hidden="1" customHeight="1" x14ac:dyDescent="0.2">
      <c r="A90" s="299" t="s">
        <v>48</v>
      </c>
      <c r="B90" s="299"/>
      <c r="C90" s="69"/>
      <c r="N90" s="196">
        <f t="shared" ref="N90:N91" si="193">SUM(D90:M90)</f>
        <v>0</v>
      </c>
      <c r="O90" s="60">
        <f>+D$8*D90+E$8*E90+F$8*F90+G$8*G90+H$8*H90+I$8*I90+K$8*K90+L$8*L90+J$8*J90</f>
        <v>0</v>
      </c>
      <c r="P90" s="25"/>
      <c r="Q90" s="299" t="str">
        <f t="shared" si="185"/>
        <v xml:space="preserve">Subtask 2: </v>
      </c>
      <c r="R90" s="299"/>
      <c r="S90" s="86"/>
      <c r="T90" s="210" t="e">
        <f t="shared" ref="T90:T91" si="194">+V90/U90</f>
        <v>#DIV/0!</v>
      </c>
      <c r="U90" s="158">
        <f t="shared" ref="U90:U91" si="195">+N90</f>
        <v>0</v>
      </c>
      <c r="V90" s="157">
        <f t="shared" ref="V90:V91" si="196">+O90</f>
        <v>0</v>
      </c>
      <c r="W90" s="157">
        <f t="shared" si="188"/>
        <v>0</v>
      </c>
      <c r="X90" s="157">
        <f t="shared" ref="X90:X91" si="197">+V90*X$5</f>
        <v>0</v>
      </c>
      <c r="Y90" s="157">
        <f t="shared" ref="Y90:Y91" si="198">+AO90</f>
        <v>0</v>
      </c>
      <c r="Z90" s="157">
        <v>0</v>
      </c>
      <c r="AA90" s="157">
        <f t="shared" ref="AA90:AA91" si="199">(+V90*(1+X$3))*X$6</f>
        <v>0</v>
      </c>
      <c r="AB90" s="184">
        <f t="shared" ref="AB90:AB91" si="200">+V90+W90+X90+Y90+Z90+AA90</f>
        <v>0</v>
      </c>
      <c r="AC90" s="32"/>
      <c r="AD90" s="299" t="str">
        <f t="shared" si="183"/>
        <v xml:space="preserve">Subtask 2: </v>
      </c>
      <c r="AE90" s="299"/>
      <c r="AF90" s="22"/>
      <c r="AO90" s="157">
        <f t="shared" si="192"/>
        <v>0</v>
      </c>
    </row>
    <row r="91" spans="1:41" ht="14.25" hidden="1" customHeight="1" thickBot="1" x14ac:dyDescent="0.25">
      <c r="A91" s="317" t="s">
        <v>49</v>
      </c>
      <c r="B91" s="317"/>
      <c r="C91" s="102"/>
      <c r="D91" s="103"/>
      <c r="E91" s="103"/>
      <c r="F91" s="103"/>
      <c r="G91" s="103"/>
      <c r="H91" s="103"/>
      <c r="I91" s="103"/>
      <c r="J91" s="103"/>
      <c r="K91" s="103"/>
      <c r="L91" s="103"/>
      <c r="M91" s="103"/>
      <c r="N91" s="200">
        <f t="shared" si="193"/>
        <v>0</v>
      </c>
      <c r="O91" s="105">
        <f>+D$8*D91+E$8*E91+F$8*F91+G$8*G91+H$8*H91+I$8*I91+K$8*K91+L$8*L91+J$8*J91</f>
        <v>0</v>
      </c>
      <c r="P91" s="25"/>
      <c r="Q91" s="317" t="str">
        <f t="shared" si="185"/>
        <v xml:space="preserve">Subtask 3: </v>
      </c>
      <c r="R91" s="317"/>
      <c r="S91" s="107"/>
      <c r="T91" s="194" t="e">
        <f t="shared" si="194"/>
        <v>#DIV/0!</v>
      </c>
      <c r="U91" s="192">
        <f t="shared" si="195"/>
        <v>0</v>
      </c>
      <c r="V91" s="191">
        <f t="shared" si="196"/>
        <v>0</v>
      </c>
      <c r="W91" s="191">
        <f t="shared" si="188"/>
        <v>0</v>
      </c>
      <c r="X91" s="191">
        <f t="shared" si="197"/>
        <v>0</v>
      </c>
      <c r="Y91" s="191">
        <f t="shared" si="198"/>
        <v>0</v>
      </c>
      <c r="Z91" s="191">
        <v>0</v>
      </c>
      <c r="AA91" s="191">
        <f t="shared" si="199"/>
        <v>0</v>
      </c>
      <c r="AB91" s="193">
        <f t="shared" si="200"/>
        <v>0</v>
      </c>
      <c r="AC91" s="110"/>
      <c r="AD91" s="317" t="str">
        <f t="shared" si="183"/>
        <v xml:space="preserve">Subtask 3: </v>
      </c>
      <c r="AE91" s="317"/>
      <c r="AF91" s="111"/>
      <c r="AG91" s="109"/>
      <c r="AH91" s="109"/>
      <c r="AI91" s="109"/>
      <c r="AJ91" s="109"/>
      <c r="AK91" s="109"/>
      <c r="AL91" s="109"/>
      <c r="AM91" s="109"/>
      <c r="AN91" s="109"/>
      <c r="AO91" s="191">
        <f t="shared" si="192"/>
        <v>0</v>
      </c>
    </row>
    <row r="92" spans="1:41" ht="15" hidden="1" customHeight="1" x14ac:dyDescent="0.25">
      <c r="A92" s="307" t="s">
        <v>79</v>
      </c>
      <c r="B92" s="307"/>
      <c r="C92" s="70"/>
      <c r="D92" s="41">
        <f t="shared" ref="D92:O92" si="201">SUM(D89:D91)</f>
        <v>0</v>
      </c>
      <c r="E92" s="41">
        <f t="shared" si="201"/>
        <v>0</v>
      </c>
      <c r="F92" s="41">
        <f t="shared" si="201"/>
        <v>0</v>
      </c>
      <c r="G92" s="41">
        <f t="shared" si="201"/>
        <v>0</v>
      </c>
      <c r="H92" s="41">
        <f t="shared" si="201"/>
        <v>0</v>
      </c>
      <c r="I92" s="41">
        <f t="shared" si="201"/>
        <v>0</v>
      </c>
      <c r="J92" s="41">
        <f t="shared" si="201"/>
        <v>0</v>
      </c>
      <c r="K92" s="41">
        <f t="shared" si="201"/>
        <v>0</v>
      </c>
      <c r="L92" s="41">
        <f t="shared" si="201"/>
        <v>0</v>
      </c>
      <c r="M92" s="41">
        <f t="shared" si="201"/>
        <v>0</v>
      </c>
      <c r="N92" s="54">
        <f t="shared" si="201"/>
        <v>0</v>
      </c>
      <c r="O92" s="123">
        <f t="shared" si="201"/>
        <v>0</v>
      </c>
      <c r="P92" s="25"/>
      <c r="Q92" s="307" t="str">
        <f t="shared" ref="Q92:Q103" si="202">+A92</f>
        <v xml:space="preserve">TOTAL </v>
      </c>
      <c r="R92" s="307"/>
      <c r="S92" s="87"/>
      <c r="T92" s="217" t="e">
        <f>+V92/U92</f>
        <v>#DIV/0!</v>
      </c>
      <c r="U92" s="34">
        <f t="shared" ref="U92:AB92" si="203">SUM(U89:U91)</f>
        <v>0</v>
      </c>
      <c r="V92" s="59">
        <f t="shared" si="203"/>
        <v>0</v>
      </c>
      <c r="W92" s="59">
        <f t="shared" si="203"/>
        <v>0</v>
      </c>
      <c r="X92" s="59">
        <f t="shared" si="203"/>
        <v>0</v>
      </c>
      <c r="Y92" s="59">
        <f t="shared" si="203"/>
        <v>0</v>
      </c>
      <c r="Z92" s="59">
        <f t="shared" si="203"/>
        <v>0</v>
      </c>
      <c r="AA92" s="59">
        <f t="shared" si="203"/>
        <v>0</v>
      </c>
      <c r="AB92" s="204">
        <f t="shared" si="203"/>
        <v>0</v>
      </c>
      <c r="AC92" s="32"/>
      <c r="AD92" s="307" t="str">
        <f t="shared" si="183"/>
        <v xml:space="preserve">TOTAL </v>
      </c>
      <c r="AE92" s="307"/>
      <c r="AF92" s="40">
        <f t="shared" ref="AF92:AO92" si="204">SUM(AF89:AF91)</f>
        <v>0</v>
      </c>
      <c r="AG92" s="40">
        <f t="shared" si="204"/>
        <v>0</v>
      </c>
      <c r="AH92" s="40">
        <f t="shared" si="204"/>
        <v>0</v>
      </c>
      <c r="AI92" s="40">
        <f t="shared" si="204"/>
        <v>0</v>
      </c>
      <c r="AJ92" s="40">
        <f t="shared" si="204"/>
        <v>0</v>
      </c>
      <c r="AK92" s="40">
        <f t="shared" si="204"/>
        <v>0</v>
      </c>
      <c r="AL92" s="40">
        <f t="shared" si="204"/>
        <v>0</v>
      </c>
      <c r="AM92" s="40">
        <f t="shared" si="204"/>
        <v>0</v>
      </c>
      <c r="AN92" s="40">
        <f t="shared" si="204"/>
        <v>0</v>
      </c>
      <c r="AO92" s="59">
        <f t="shared" si="204"/>
        <v>0</v>
      </c>
    </row>
    <row r="93" spans="1:41" hidden="1" x14ac:dyDescent="0.2">
      <c r="A93" s="302"/>
      <c r="B93" s="302"/>
      <c r="C93" s="67"/>
      <c r="P93" s="25"/>
      <c r="Q93" s="302"/>
      <c r="R93" s="302"/>
      <c r="S93" s="84"/>
      <c r="AB93" s="81"/>
      <c r="AC93" s="32"/>
      <c r="AD93" s="302"/>
      <c r="AE93" s="302"/>
      <c r="AF93" s="24"/>
    </row>
    <row r="94" spans="1:41" ht="15" hidden="1" customHeight="1" x14ac:dyDescent="0.2">
      <c r="A94" s="310" t="s">
        <v>78</v>
      </c>
      <c r="B94" s="310"/>
      <c r="C94" s="68"/>
      <c r="D94" s="41"/>
      <c r="E94" s="41"/>
      <c r="F94" s="41"/>
      <c r="G94" s="41"/>
      <c r="H94" s="41"/>
      <c r="I94" s="41"/>
      <c r="J94" s="41"/>
      <c r="K94" s="41"/>
      <c r="L94" s="41"/>
      <c r="M94" s="41"/>
      <c r="N94" s="54"/>
      <c r="O94" s="123"/>
      <c r="P94" s="25"/>
      <c r="Q94" s="310" t="str">
        <f t="shared" si="202"/>
        <v>Task Name</v>
      </c>
      <c r="R94" s="310"/>
      <c r="S94" s="85"/>
      <c r="T94" s="59"/>
      <c r="U94" s="34"/>
      <c r="V94" s="61"/>
      <c r="W94" s="61"/>
      <c r="X94" s="61"/>
      <c r="Y94" s="61"/>
      <c r="Z94" s="61"/>
      <c r="AA94" s="61"/>
      <c r="AB94" s="82"/>
      <c r="AC94" s="32"/>
      <c r="AD94" s="310" t="str">
        <f t="shared" si="183"/>
        <v>Task Name</v>
      </c>
      <c r="AE94" s="310"/>
      <c r="AF94" s="33"/>
      <c r="AG94" s="34"/>
      <c r="AH94" s="34"/>
      <c r="AI94" s="34"/>
      <c r="AJ94" s="34"/>
      <c r="AK94" s="34"/>
      <c r="AL94" s="34"/>
      <c r="AM94" s="34"/>
      <c r="AN94" s="34"/>
      <c r="AO94" s="34"/>
    </row>
    <row r="95" spans="1:41" ht="14.25" hidden="1" customHeight="1" thickBot="1" x14ac:dyDescent="0.25">
      <c r="A95" s="299" t="s">
        <v>51</v>
      </c>
      <c r="B95" s="299"/>
      <c r="C95" s="69"/>
      <c r="M95" s="175"/>
      <c r="N95" s="196">
        <f>SUM(D95:M95)</f>
        <v>0</v>
      </c>
      <c r="O95" s="60">
        <f>+D$8*D95+E$8*E95+F$8*F95+G$8*G95+H$8*H95+I$8*I95+K$8*K95+L$8*L95+J$8*J95</f>
        <v>0</v>
      </c>
      <c r="P95" s="106"/>
      <c r="Q95" s="299" t="str">
        <f t="shared" si="202"/>
        <v xml:space="preserve">Subtask 1: </v>
      </c>
      <c r="R95" s="299"/>
      <c r="S95" s="86"/>
      <c r="T95" s="210" t="e">
        <f t="shared" ref="T95" si="205">+V95/U95</f>
        <v>#DIV/0!</v>
      </c>
      <c r="U95" s="158">
        <f>+N95</f>
        <v>0</v>
      </c>
      <c r="V95" s="157">
        <f t="shared" ref="V95" si="206">+O95</f>
        <v>0</v>
      </c>
      <c r="W95" s="157">
        <f t="shared" ref="W95:W97" si="207">+V95*X$4</f>
        <v>0</v>
      </c>
      <c r="X95" s="157">
        <f t="shared" ref="X95" si="208">+V95*X$5</f>
        <v>0</v>
      </c>
      <c r="Y95" s="157">
        <f t="shared" ref="Y95" si="209">+AO95</f>
        <v>0</v>
      </c>
      <c r="Z95" s="157">
        <v>0</v>
      </c>
      <c r="AA95" s="211">
        <f t="shared" ref="AA95" si="210">(+V95*(1+X$3))*X$6</f>
        <v>0</v>
      </c>
      <c r="AB95" s="184">
        <f>+V95+W95+X95+Y95+Z95+AA95</f>
        <v>0</v>
      </c>
      <c r="AC95" s="110"/>
      <c r="AD95" s="299" t="str">
        <f t="shared" si="183"/>
        <v xml:space="preserve">Subtask 1: </v>
      </c>
      <c r="AE95" s="299"/>
      <c r="AF95" s="186"/>
      <c r="AG95" s="198"/>
      <c r="AH95" s="198"/>
      <c r="AI95" s="198"/>
      <c r="AJ95" s="198"/>
      <c r="AK95" s="198"/>
      <c r="AL95" s="198"/>
      <c r="AM95" s="198"/>
      <c r="AN95" s="198"/>
      <c r="AO95" s="157">
        <f t="shared" ref="AO95:AO97" si="211">+AF$8*AF95+AG$8*AG95+AH$8*AH95+AI$8*AI95+AJ$8*AJ95+AK$8*AK95+AL$8*AL95+AM$8*AM95+AN$8*AN95</f>
        <v>0</v>
      </c>
    </row>
    <row r="96" spans="1:41" ht="14.25" hidden="1" x14ac:dyDescent="0.2">
      <c r="A96" s="299" t="s">
        <v>48</v>
      </c>
      <c r="B96" s="301"/>
      <c r="C96" s="69"/>
      <c r="D96" s="197"/>
      <c r="E96" s="198"/>
      <c r="F96" s="198"/>
      <c r="G96" s="198"/>
      <c r="H96" s="198"/>
      <c r="I96" s="198"/>
      <c r="J96" s="198"/>
      <c r="K96" s="198"/>
      <c r="L96" s="198"/>
      <c r="M96" s="198"/>
      <c r="N96" s="196">
        <f t="shared" ref="N96:N97" si="212">SUM(D96:M96)</f>
        <v>0</v>
      </c>
      <c r="O96" s="60">
        <f>+D$8*D96+E$8*E96+F$8*F96+G$8*G96+H$8*H96+I$8*I96+K$8*K96+L$8*L96+J$8*J96</f>
        <v>0</v>
      </c>
      <c r="P96" s="25"/>
      <c r="Q96" s="299" t="str">
        <f t="shared" ref="Q96:Q97" si="213">+A96</f>
        <v xml:space="preserve">Subtask 2: </v>
      </c>
      <c r="R96" s="301"/>
      <c r="S96" s="86"/>
      <c r="T96" s="210" t="e">
        <f t="shared" ref="T96:T97" si="214">+V96/U96</f>
        <v>#DIV/0!</v>
      </c>
      <c r="U96" s="158">
        <f t="shared" ref="U96:U97" si="215">+N96</f>
        <v>0</v>
      </c>
      <c r="V96" s="157">
        <f t="shared" ref="V96:V97" si="216">+O96</f>
        <v>0</v>
      </c>
      <c r="W96" s="157">
        <f t="shared" si="207"/>
        <v>0</v>
      </c>
      <c r="X96" s="157">
        <f t="shared" ref="X96:X97" si="217">+V96*X$5</f>
        <v>0</v>
      </c>
      <c r="Y96" s="157">
        <f t="shared" ref="Y96:Y97" si="218">+AO96</f>
        <v>0</v>
      </c>
      <c r="Z96" s="157">
        <v>0</v>
      </c>
      <c r="AA96" s="211">
        <f t="shared" ref="AA96:AA97" si="219">(+V96*(1+X$3))*X$6</f>
        <v>0</v>
      </c>
      <c r="AB96" s="184">
        <f t="shared" ref="AB96:AB97" si="220">+V96+W96+X96+Y96+Z96+AA96</f>
        <v>0</v>
      </c>
      <c r="AC96" s="32"/>
      <c r="AD96" s="299" t="str">
        <f t="shared" ref="AD96:AD97" si="221">+A96</f>
        <v xml:space="preserve">Subtask 2: </v>
      </c>
      <c r="AE96" s="299"/>
      <c r="AF96" s="186"/>
      <c r="AG96" s="198"/>
      <c r="AH96" s="198"/>
      <c r="AI96" s="198"/>
      <c r="AJ96" s="198"/>
      <c r="AK96" s="198"/>
      <c r="AL96" s="198"/>
      <c r="AM96" s="198"/>
      <c r="AN96" s="198"/>
      <c r="AO96" s="157">
        <f t="shared" si="211"/>
        <v>0</v>
      </c>
    </row>
    <row r="97" spans="1:41" ht="14.25" hidden="1" customHeight="1" thickBot="1" x14ac:dyDescent="0.25">
      <c r="A97" s="317" t="s">
        <v>49</v>
      </c>
      <c r="B97" s="322"/>
      <c r="C97" s="102"/>
      <c r="D97" s="103"/>
      <c r="E97" s="103"/>
      <c r="F97" s="103"/>
      <c r="G97" s="103"/>
      <c r="H97" s="103"/>
      <c r="I97" s="103"/>
      <c r="J97" s="103"/>
      <c r="K97" s="103"/>
      <c r="L97" s="103"/>
      <c r="M97" s="103"/>
      <c r="N97" s="200">
        <f t="shared" si="212"/>
        <v>0</v>
      </c>
      <c r="O97" s="105">
        <f>+D$8*D97+E$8*E97+F$8*F97+G$8*G97+H$8*H97+I$8*I97+K$8*K97+L$8*L97+J$8*J97</f>
        <v>0</v>
      </c>
      <c r="P97" s="25"/>
      <c r="Q97" s="299" t="str">
        <f t="shared" si="213"/>
        <v xml:space="preserve">Subtask 3: </v>
      </c>
      <c r="R97" s="299"/>
      <c r="S97" s="107"/>
      <c r="T97" s="194" t="e">
        <f t="shared" si="214"/>
        <v>#DIV/0!</v>
      </c>
      <c r="U97" s="192">
        <f t="shared" si="215"/>
        <v>0</v>
      </c>
      <c r="V97" s="191">
        <f t="shared" si="216"/>
        <v>0</v>
      </c>
      <c r="W97" s="191">
        <f t="shared" si="207"/>
        <v>0</v>
      </c>
      <c r="X97" s="191">
        <f t="shared" si="217"/>
        <v>0</v>
      </c>
      <c r="Y97" s="191">
        <f t="shared" si="218"/>
        <v>0</v>
      </c>
      <c r="Z97" s="191">
        <v>0</v>
      </c>
      <c r="AA97" s="195">
        <f t="shared" si="219"/>
        <v>0</v>
      </c>
      <c r="AB97" s="193">
        <f t="shared" si="220"/>
        <v>0</v>
      </c>
      <c r="AC97" s="32"/>
      <c r="AD97" s="299" t="str">
        <f t="shared" si="221"/>
        <v xml:space="preserve">Subtask 3: </v>
      </c>
      <c r="AE97" s="299"/>
      <c r="AF97" s="187"/>
      <c r="AG97" s="209"/>
      <c r="AH97" s="209"/>
      <c r="AI97" s="209"/>
      <c r="AJ97" s="209"/>
      <c r="AK97" s="209"/>
      <c r="AL97" s="209"/>
      <c r="AM97" s="209"/>
      <c r="AN97" s="209"/>
      <c r="AO97" s="191">
        <f t="shared" si="211"/>
        <v>0</v>
      </c>
    </row>
    <row r="98" spans="1:41" ht="15" hidden="1" customHeight="1" x14ac:dyDescent="0.25">
      <c r="A98" s="307" t="s">
        <v>79</v>
      </c>
      <c r="B98" s="307"/>
      <c r="C98" s="70"/>
      <c r="D98" s="41">
        <f t="shared" ref="D98:O98" si="222">SUM(D95:D97)</f>
        <v>0</v>
      </c>
      <c r="E98" s="41">
        <f t="shared" si="222"/>
        <v>0</v>
      </c>
      <c r="F98" s="41">
        <f t="shared" si="222"/>
        <v>0</v>
      </c>
      <c r="G98" s="41">
        <f t="shared" si="222"/>
        <v>0</v>
      </c>
      <c r="H98" s="41">
        <f t="shared" si="222"/>
        <v>0</v>
      </c>
      <c r="I98" s="41">
        <f t="shared" si="222"/>
        <v>0</v>
      </c>
      <c r="J98" s="41">
        <f t="shared" si="222"/>
        <v>0</v>
      </c>
      <c r="K98" s="41">
        <f t="shared" si="222"/>
        <v>0</v>
      </c>
      <c r="L98" s="41">
        <f t="shared" si="222"/>
        <v>0</v>
      </c>
      <c r="M98" s="41">
        <f t="shared" si="222"/>
        <v>0</v>
      </c>
      <c r="N98" s="201">
        <f t="shared" si="222"/>
        <v>0</v>
      </c>
      <c r="O98" s="123">
        <f t="shared" si="222"/>
        <v>0</v>
      </c>
      <c r="P98" s="25"/>
      <c r="Q98" s="318" t="str">
        <f t="shared" si="202"/>
        <v xml:space="preserve">TOTAL </v>
      </c>
      <c r="R98" s="321"/>
      <c r="S98" s="87"/>
      <c r="T98" s="217" t="e">
        <f>+V98/U98</f>
        <v>#DIV/0!</v>
      </c>
      <c r="U98" s="34">
        <f t="shared" ref="U98:AB98" si="223">SUM(U95:U97)</f>
        <v>0</v>
      </c>
      <c r="V98" s="59">
        <f t="shared" si="223"/>
        <v>0</v>
      </c>
      <c r="W98" s="59">
        <f t="shared" si="223"/>
        <v>0</v>
      </c>
      <c r="X98" s="59">
        <f t="shared" si="223"/>
        <v>0</v>
      </c>
      <c r="Y98" s="59">
        <f t="shared" si="223"/>
        <v>0</v>
      </c>
      <c r="Z98" s="59">
        <f t="shared" si="223"/>
        <v>0</v>
      </c>
      <c r="AA98" s="59">
        <f t="shared" si="223"/>
        <v>0</v>
      </c>
      <c r="AB98" s="204">
        <f t="shared" si="223"/>
        <v>0</v>
      </c>
      <c r="AC98" s="32"/>
      <c r="AD98" s="318" t="str">
        <f t="shared" si="183"/>
        <v xml:space="preserve">TOTAL </v>
      </c>
      <c r="AE98" s="318"/>
      <c r="AF98" s="40">
        <f t="shared" ref="AF98:AO98" si="224">SUM(AF95:AF97)</f>
        <v>0</v>
      </c>
      <c r="AG98" s="40">
        <f t="shared" si="224"/>
        <v>0</v>
      </c>
      <c r="AH98" s="40">
        <f t="shared" si="224"/>
        <v>0</v>
      </c>
      <c r="AI98" s="40">
        <f t="shared" si="224"/>
        <v>0</v>
      </c>
      <c r="AJ98" s="40">
        <f t="shared" si="224"/>
        <v>0</v>
      </c>
      <c r="AK98" s="40">
        <f t="shared" si="224"/>
        <v>0</v>
      </c>
      <c r="AL98" s="40">
        <f t="shared" si="224"/>
        <v>0</v>
      </c>
      <c r="AM98" s="40">
        <f t="shared" si="224"/>
        <v>0</v>
      </c>
      <c r="AN98" s="40">
        <f t="shared" si="224"/>
        <v>0</v>
      </c>
      <c r="AO98" s="59">
        <f t="shared" si="224"/>
        <v>0</v>
      </c>
    </row>
    <row r="99" spans="1:41" hidden="1" x14ac:dyDescent="0.2">
      <c r="A99" s="302"/>
      <c r="B99" s="302"/>
      <c r="C99" s="67"/>
      <c r="P99" s="25"/>
      <c r="Q99" s="302"/>
      <c r="R99" s="302"/>
      <c r="S99" s="84"/>
      <c r="AB99" s="81"/>
      <c r="AC99" s="32"/>
      <c r="AD99" s="302"/>
      <c r="AE99" s="302"/>
      <c r="AF99" s="24"/>
    </row>
    <row r="100" spans="1:41" ht="15" hidden="1" customHeight="1" x14ac:dyDescent="0.2">
      <c r="A100" s="310" t="s">
        <v>78</v>
      </c>
      <c r="B100" s="310"/>
      <c r="C100" s="68"/>
      <c r="D100" s="41"/>
      <c r="E100" s="41"/>
      <c r="F100" s="41"/>
      <c r="G100" s="41"/>
      <c r="H100" s="41"/>
      <c r="I100" s="41"/>
      <c r="J100" s="41"/>
      <c r="K100" s="41"/>
      <c r="L100" s="41"/>
      <c r="M100" s="41"/>
      <c r="N100" s="54"/>
      <c r="O100" s="123"/>
      <c r="P100" s="25"/>
      <c r="Q100" s="310" t="str">
        <f t="shared" si="202"/>
        <v>Task Name</v>
      </c>
      <c r="R100" s="310"/>
      <c r="S100" s="85"/>
      <c r="T100" s="59"/>
      <c r="U100" s="34"/>
      <c r="V100" s="61"/>
      <c r="W100" s="61"/>
      <c r="X100" s="61"/>
      <c r="Y100" s="61"/>
      <c r="Z100" s="61"/>
      <c r="AA100" s="61"/>
      <c r="AB100" s="82"/>
      <c r="AC100" s="32"/>
      <c r="AD100" s="310" t="str">
        <f t="shared" si="183"/>
        <v>Task Name</v>
      </c>
      <c r="AE100" s="310"/>
      <c r="AF100" s="33"/>
      <c r="AG100" s="34"/>
      <c r="AH100" s="34"/>
      <c r="AI100" s="34"/>
      <c r="AJ100" s="34"/>
      <c r="AK100" s="34"/>
      <c r="AL100" s="34"/>
      <c r="AM100" s="34"/>
      <c r="AN100" s="34"/>
      <c r="AO100" s="34"/>
    </row>
    <row r="101" spans="1:41" ht="14.25" hidden="1" customHeight="1" x14ac:dyDescent="0.2">
      <c r="A101" s="299" t="s">
        <v>51</v>
      </c>
      <c r="B101" s="299"/>
      <c r="C101" s="71"/>
      <c r="N101" s="196">
        <f>SUM(D101:M101)</f>
        <v>0</v>
      </c>
      <c r="O101" s="60">
        <f>+D$8*D101+E$8*E101+F$8*F101+G$8*G101+H$8*H101+I$8*I101+K$8*K101+L$8*L101+J$8*J101</f>
        <v>0</v>
      </c>
      <c r="P101" s="25"/>
      <c r="Q101" s="319" t="str">
        <f t="shared" si="202"/>
        <v xml:space="preserve">Subtask 1: </v>
      </c>
      <c r="R101" s="319"/>
      <c r="S101" s="88"/>
      <c r="T101" s="210" t="e">
        <f t="shared" ref="T101" si="225">+V101/U101</f>
        <v>#DIV/0!</v>
      </c>
      <c r="U101" s="158">
        <f>+N101</f>
        <v>0</v>
      </c>
      <c r="V101" s="157">
        <f t="shared" ref="V101" si="226">+O101</f>
        <v>0</v>
      </c>
      <c r="W101" s="157">
        <f t="shared" ref="W101:W103" si="227">+V101*X$4</f>
        <v>0</v>
      </c>
      <c r="X101" s="157">
        <f t="shared" ref="X101" si="228">+V101*X$5</f>
        <v>0</v>
      </c>
      <c r="Y101" s="157">
        <f t="shared" ref="Y101" si="229">+AO101</f>
        <v>0</v>
      </c>
      <c r="Z101" s="157">
        <v>0</v>
      </c>
      <c r="AA101" s="211">
        <f t="shared" ref="AA101" si="230">(+V101*(1+X$3))*X$6</f>
        <v>0</v>
      </c>
      <c r="AB101" s="184">
        <f>+V101+W101+X101+Y101+Z101+AA101</f>
        <v>0</v>
      </c>
      <c r="AC101" s="32"/>
      <c r="AD101" s="319" t="str">
        <f t="shared" si="183"/>
        <v xml:space="preserve">Subtask 1: </v>
      </c>
      <c r="AE101" s="319"/>
      <c r="AF101" s="188"/>
      <c r="AG101" s="198"/>
      <c r="AH101" s="198"/>
      <c r="AI101" s="198"/>
      <c r="AJ101" s="198"/>
      <c r="AK101" s="198"/>
      <c r="AL101" s="198"/>
      <c r="AM101" s="198"/>
      <c r="AN101" s="198"/>
      <c r="AO101" s="157">
        <f t="shared" ref="AO101:AO103" si="231">+AF$8*AF101+AG$8*AG101+AH$8*AH101+AI$8*AI101+AJ$8*AJ101+AK$8*AK101+AL$8*AL101+AM$8*AM101+AN$8*AN101</f>
        <v>0</v>
      </c>
    </row>
    <row r="102" spans="1:41" ht="14.25" hidden="1" customHeight="1" x14ac:dyDescent="0.2">
      <c r="A102" s="299" t="s">
        <v>48</v>
      </c>
      <c r="B102" s="301"/>
      <c r="C102" s="71"/>
      <c r="N102" s="196">
        <f>SUM(D102:M102)</f>
        <v>0</v>
      </c>
      <c r="O102" s="60">
        <f>+D$8*D102+E$8*E102+F$8*F102+G$8*G102+H$8*H102+I$8*I102+K$8*K102+L$8*L102+J$8*J102</f>
        <v>0</v>
      </c>
      <c r="P102" s="25"/>
      <c r="Q102" s="319" t="str">
        <f t="shared" si="202"/>
        <v xml:space="preserve">Subtask 2: </v>
      </c>
      <c r="R102" s="319"/>
      <c r="S102" s="88"/>
      <c r="T102" s="210" t="e">
        <f t="shared" ref="T102:T103" si="232">+V102/U102</f>
        <v>#DIV/0!</v>
      </c>
      <c r="U102" s="158">
        <f t="shared" ref="U102:U103" si="233">+N102</f>
        <v>0</v>
      </c>
      <c r="V102" s="157">
        <f t="shared" ref="V102:V103" si="234">+O102</f>
        <v>0</v>
      </c>
      <c r="W102" s="157">
        <f t="shared" si="227"/>
        <v>0</v>
      </c>
      <c r="X102" s="157">
        <f t="shared" ref="X102:X103" si="235">+V102*X$5</f>
        <v>0</v>
      </c>
      <c r="Y102" s="157">
        <f t="shared" ref="Y102:Y103" si="236">+AO102</f>
        <v>0</v>
      </c>
      <c r="Z102" s="157">
        <v>0</v>
      </c>
      <c r="AA102" s="211">
        <f t="shared" ref="AA102:AA103" si="237">(+V102*(1+X$3))*X$6</f>
        <v>0</v>
      </c>
      <c r="AB102" s="184">
        <f t="shared" ref="AB102:AB103" si="238">+V102+W102+X102+Y102+Z102+AA102</f>
        <v>0</v>
      </c>
      <c r="AC102" s="32"/>
      <c r="AD102" s="319" t="str">
        <f t="shared" ref="AD102:AD103" si="239">+A102</f>
        <v xml:space="preserve">Subtask 2: </v>
      </c>
      <c r="AE102" s="319"/>
      <c r="AF102" s="188"/>
      <c r="AG102" s="198"/>
      <c r="AH102" s="198"/>
      <c r="AI102" s="198"/>
      <c r="AJ102" s="198"/>
      <c r="AK102" s="198"/>
      <c r="AL102" s="198"/>
      <c r="AM102" s="198"/>
      <c r="AN102" s="198"/>
      <c r="AO102" s="157">
        <f t="shared" si="231"/>
        <v>0</v>
      </c>
    </row>
    <row r="103" spans="1:41" ht="14.25" hidden="1" customHeight="1" thickBot="1" x14ac:dyDescent="0.25">
      <c r="A103" s="317" t="s">
        <v>49</v>
      </c>
      <c r="B103" s="322"/>
      <c r="C103" s="112"/>
      <c r="D103" s="103"/>
      <c r="E103" s="103"/>
      <c r="F103" s="103"/>
      <c r="G103" s="103"/>
      <c r="H103" s="103"/>
      <c r="I103" s="103"/>
      <c r="J103" s="103"/>
      <c r="K103" s="103"/>
      <c r="L103" s="103"/>
      <c r="M103" s="103"/>
      <c r="N103" s="200">
        <f>SUM(D103:M103)</f>
        <v>0</v>
      </c>
      <c r="O103" s="105">
        <f>+D$8*D103+E$8*E103+F$8*F103+G$8*G103+H$8*H103+I$8*I103+K$8*K103+L$8*L103+J$8*J103</f>
        <v>0</v>
      </c>
      <c r="P103" s="25"/>
      <c r="Q103" s="311" t="str">
        <f t="shared" si="202"/>
        <v xml:space="preserve">Subtask 3: </v>
      </c>
      <c r="R103" s="311"/>
      <c r="S103" s="113"/>
      <c r="T103" s="194" t="e">
        <f t="shared" si="232"/>
        <v>#DIV/0!</v>
      </c>
      <c r="U103" s="192">
        <f t="shared" si="233"/>
        <v>0</v>
      </c>
      <c r="V103" s="191">
        <f t="shared" si="234"/>
        <v>0</v>
      </c>
      <c r="W103" s="191">
        <f t="shared" si="227"/>
        <v>0</v>
      </c>
      <c r="X103" s="191">
        <f t="shared" si="235"/>
        <v>0</v>
      </c>
      <c r="Y103" s="191">
        <f t="shared" si="236"/>
        <v>0</v>
      </c>
      <c r="Z103" s="191">
        <v>0</v>
      </c>
      <c r="AA103" s="195">
        <f t="shared" si="237"/>
        <v>0</v>
      </c>
      <c r="AB103" s="193">
        <f t="shared" si="238"/>
        <v>0</v>
      </c>
      <c r="AC103" s="32"/>
      <c r="AD103" s="311" t="str">
        <f t="shared" si="239"/>
        <v xml:space="preserve">Subtask 3: </v>
      </c>
      <c r="AE103" s="311"/>
      <c r="AF103" s="185"/>
      <c r="AG103" s="209"/>
      <c r="AH103" s="209"/>
      <c r="AI103" s="209"/>
      <c r="AJ103" s="209"/>
      <c r="AK103" s="209"/>
      <c r="AL103" s="209"/>
      <c r="AM103" s="209"/>
      <c r="AN103" s="209"/>
      <c r="AO103" s="191">
        <f t="shared" si="231"/>
        <v>0</v>
      </c>
    </row>
    <row r="104" spans="1:41" ht="18" hidden="1" customHeight="1" x14ac:dyDescent="0.2">
      <c r="A104" s="307" t="s">
        <v>79</v>
      </c>
      <c r="B104" s="307"/>
      <c r="C104" s="74"/>
      <c r="D104" s="178">
        <f>SUM(D101:D103)</f>
        <v>0</v>
      </c>
      <c r="E104" s="178">
        <f t="shared" ref="E104:M104" si="240">SUM(E101:E103)</f>
        <v>0</v>
      </c>
      <c r="F104" s="178">
        <f t="shared" si="240"/>
        <v>0</v>
      </c>
      <c r="G104" s="178">
        <f t="shared" si="240"/>
        <v>0</v>
      </c>
      <c r="H104" s="178">
        <f t="shared" si="240"/>
        <v>0</v>
      </c>
      <c r="I104" s="178">
        <f t="shared" si="240"/>
        <v>0</v>
      </c>
      <c r="J104" s="178">
        <f t="shared" si="240"/>
        <v>0</v>
      </c>
      <c r="K104" s="178">
        <f t="shared" si="240"/>
        <v>0</v>
      </c>
      <c r="L104" s="178">
        <f t="shared" si="240"/>
        <v>0</v>
      </c>
      <c r="M104" s="178">
        <f t="shared" si="240"/>
        <v>0</v>
      </c>
      <c r="N104" s="201">
        <f>SUM(N101:N103)</f>
        <v>0</v>
      </c>
      <c r="O104" s="202">
        <f>SUM(O101:O103)</f>
        <v>0</v>
      </c>
      <c r="P104" s="25"/>
      <c r="Q104" s="307" t="str">
        <f t="shared" ref="Q104:Q122" si="241">+A104</f>
        <v xml:space="preserve">TOTAL </v>
      </c>
      <c r="R104" s="307"/>
      <c r="S104" s="91"/>
      <c r="T104" s="218" t="e">
        <f>+V104/U104</f>
        <v>#DIV/0!</v>
      </c>
      <c r="U104" s="180">
        <f t="shared" ref="U104:AB104" si="242">SUM(U101:U103)</f>
        <v>0</v>
      </c>
      <c r="V104" s="179">
        <f t="shared" si="242"/>
        <v>0</v>
      </c>
      <c r="W104" s="179">
        <f t="shared" si="242"/>
        <v>0</v>
      </c>
      <c r="X104" s="179">
        <f t="shared" si="242"/>
        <v>0</v>
      </c>
      <c r="Y104" s="179">
        <f t="shared" si="242"/>
        <v>0</v>
      </c>
      <c r="Z104" s="179">
        <f t="shared" si="242"/>
        <v>0</v>
      </c>
      <c r="AA104" s="179">
        <f t="shared" si="242"/>
        <v>0</v>
      </c>
      <c r="AB104" s="208">
        <f t="shared" si="242"/>
        <v>0</v>
      </c>
      <c r="AC104" s="32"/>
      <c r="AD104" s="307" t="str">
        <f t="shared" ref="AD104:AD122" si="243">+A104</f>
        <v xml:space="preserve">TOTAL </v>
      </c>
      <c r="AE104" s="307"/>
      <c r="AF104" s="189">
        <f t="shared" ref="AF104:AO104" si="244">SUM(AF101:AF103)</f>
        <v>0</v>
      </c>
      <c r="AG104" s="189">
        <f t="shared" si="244"/>
        <v>0</v>
      </c>
      <c r="AH104" s="189">
        <f t="shared" si="244"/>
        <v>0</v>
      </c>
      <c r="AI104" s="189">
        <f t="shared" si="244"/>
        <v>0</v>
      </c>
      <c r="AJ104" s="189">
        <f t="shared" si="244"/>
        <v>0</v>
      </c>
      <c r="AK104" s="189">
        <f t="shared" si="244"/>
        <v>0</v>
      </c>
      <c r="AL104" s="189">
        <f t="shared" si="244"/>
        <v>0</v>
      </c>
      <c r="AM104" s="189">
        <f t="shared" si="244"/>
        <v>0</v>
      </c>
      <c r="AN104" s="189">
        <f t="shared" si="244"/>
        <v>0</v>
      </c>
      <c r="AO104" s="59">
        <f t="shared" si="244"/>
        <v>0</v>
      </c>
    </row>
    <row r="105" spans="1:41" hidden="1" x14ac:dyDescent="0.2">
      <c r="A105" s="302"/>
      <c r="B105" s="302"/>
      <c r="C105" s="67"/>
      <c r="P105" s="25"/>
      <c r="Q105" s="302"/>
      <c r="R105" s="302"/>
      <c r="S105" s="84"/>
      <c r="AB105" s="81"/>
      <c r="AC105" s="32"/>
      <c r="AD105" s="302"/>
      <c r="AE105" s="302"/>
      <c r="AF105" s="24"/>
    </row>
    <row r="106" spans="1:41" ht="15" hidden="1" customHeight="1" x14ac:dyDescent="0.2">
      <c r="A106" s="310" t="s">
        <v>78</v>
      </c>
      <c r="B106" s="310"/>
      <c r="C106" s="68"/>
      <c r="D106" s="41"/>
      <c r="E106" s="41"/>
      <c r="F106" s="41"/>
      <c r="G106" s="41"/>
      <c r="H106" s="41"/>
      <c r="I106" s="41"/>
      <c r="J106" s="41"/>
      <c r="K106" s="41"/>
      <c r="L106" s="41"/>
      <c r="M106" s="41"/>
      <c r="N106" s="54"/>
      <c r="O106" s="123"/>
      <c r="P106" s="25"/>
      <c r="Q106" s="310" t="str">
        <f t="shared" si="241"/>
        <v>Task Name</v>
      </c>
      <c r="R106" s="310"/>
      <c r="S106" s="85"/>
      <c r="T106" s="59"/>
      <c r="U106" s="34"/>
      <c r="V106" s="61"/>
      <c r="W106" s="61"/>
      <c r="X106" s="61"/>
      <c r="Y106" s="61"/>
      <c r="Z106" s="61"/>
      <c r="AA106" s="61"/>
      <c r="AB106" s="82"/>
      <c r="AC106" s="32"/>
      <c r="AD106" s="310" t="str">
        <f t="shared" si="243"/>
        <v>Task Name</v>
      </c>
      <c r="AE106" s="310"/>
      <c r="AF106" s="33"/>
      <c r="AG106" s="34"/>
      <c r="AH106" s="34"/>
      <c r="AI106" s="34"/>
      <c r="AJ106" s="34"/>
      <c r="AK106" s="34"/>
      <c r="AL106" s="34"/>
      <c r="AM106" s="34"/>
      <c r="AN106" s="34"/>
      <c r="AO106" s="34"/>
    </row>
    <row r="107" spans="1:41" ht="14.25" hidden="1" customHeight="1" x14ac:dyDescent="0.2">
      <c r="A107" s="299" t="s">
        <v>47</v>
      </c>
      <c r="B107" s="299"/>
      <c r="C107" s="71"/>
      <c r="N107" s="55">
        <f>SUM(D107:L107)</f>
        <v>0</v>
      </c>
      <c r="O107" s="60">
        <f>+D$8*D107+E$8*E107+F$8*F107+G$8*G107+H$8*H107+I$8*I107+K$8*K107+L$8*L107+J$8*J107</f>
        <v>0</v>
      </c>
      <c r="P107" s="25"/>
      <c r="Q107" s="319" t="str">
        <f t="shared" si="241"/>
        <v>Subtask 1:</v>
      </c>
      <c r="R107" s="319"/>
      <c r="S107" s="88"/>
      <c r="T107" s="210" t="e">
        <f t="shared" ref="T107" si="245">+V107/U107</f>
        <v>#DIV/0!</v>
      </c>
      <c r="U107" s="158">
        <f>+N107</f>
        <v>0</v>
      </c>
      <c r="V107" s="157">
        <f t="shared" ref="V107" si="246">+O107</f>
        <v>0</v>
      </c>
      <c r="W107" s="157">
        <f t="shared" ref="W107:W109" si="247">+V107*X$4</f>
        <v>0</v>
      </c>
      <c r="X107" s="157">
        <f t="shared" ref="X107" si="248">+V107*X$5</f>
        <v>0</v>
      </c>
      <c r="Y107" s="157">
        <f t="shared" ref="Y107" si="249">+AO107</f>
        <v>0</v>
      </c>
      <c r="Z107" s="157">
        <v>0</v>
      </c>
      <c r="AA107" s="211">
        <f t="shared" ref="AA107" si="250">(+V107*(1+X$3))*X$6</f>
        <v>0</v>
      </c>
      <c r="AB107" s="184">
        <f>+V107+W107+X107+Y107+Z107+AA107</f>
        <v>0</v>
      </c>
      <c r="AC107" s="32"/>
      <c r="AD107" s="319" t="str">
        <f t="shared" si="243"/>
        <v>Subtask 1:</v>
      </c>
      <c r="AE107" s="319"/>
      <c r="AF107" s="188"/>
      <c r="AG107" s="198"/>
      <c r="AH107" s="198"/>
      <c r="AI107" s="198"/>
      <c r="AJ107" s="198"/>
      <c r="AK107" s="198"/>
      <c r="AL107" s="198"/>
      <c r="AM107" s="198"/>
      <c r="AN107" s="198"/>
      <c r="AO107" s="157">
        <f t="shared" ref="AO107:AO109" si="251">+AF$8*AF107+AG$8*AG107+AH$8*AH107+AI$8*AI107+AJ$8*AJ107+AK$8*AK107+AL$8*AL107+AM$8*AM107+AN$8*AN107</f>
        <v>0</v>
      </c>
    </row>
    <row r="108" spans="1:41" ht="14.25" hidden="1" customHeight="1" x14ac:dyDescent="0.2">
      <c r="A108" s="299" t="s">
        <v>48</v>
      </c>
      <c r="B108" s="299"/>
      <c r="C108" s="71"/>
      <c r="N108" s="55">
        <f>SUM(D108:L108)</f>
        <v>0</v>
      </c>
      <c r="O108" s="60">
        <f>+D$8*D108+E$8*E108+F$8*F108+G$8*G108+H$8*H108+I$8*I108+K$8*K108+L$8*L108+J$8*J108</f>
        <v>0</v>
      </c>
      <c r="P108" s="25"/>
      <c r="Q108" s="319" t="str">
        <f t="shared" si="241"/>
        <v xml:space="preserve">Subtask 2: </v>
      </c>
      <c r="R108" s="319"/>
      <c r="S108" s="88"/>
      <c r="T108" s="210" t="e">
        <f t="shared" ref="T108:T109" si="252">+V108/U108</f>
        <v>#DIV/0!</v>
      </c>
      <c r="U108" s="158">
        <f t="shared" ref="U108:U109" si="253">+N108</f>
        <v>0</v>
      </c>
      <c r="V108" s="157">
        <f t="shared" ref="V108:V109" si="254">+O108</f>
        <v>0</v>
      </c>
      <c r="W108" s="157">
        <f t="shared" si="247"/>
        <v>0</v>
      </c>
      <c r="X108" s="157">
        <f t="shared" ref="X108:X109" si="255">+V108*X$5</f>
        <v>0</v>
      </c>
      <c r="Y108" s="157">
        <f t="shared" ref="Y108:Y109" si="256">+AO108</f>
        <v>0</v>
      </c>
      <c r="Z108" s="157">
        <v>0</v>
      </c>
      <c r="AA108" s="211">
        <f t="shared" ref="AA108:AA109" si="257">(+V108*(1+X$3))*X$6</f>
        <v>0</v>
      </c>
      <c r="AB108" s="184">
        <f t="shared" ref="AB108:AB109" si="258">+V108+W108+X108+Y108+Z108+AA108</f>
        <v>0</v>
      </c>
      <c r="AC108" s="32"/>
      <c r="AD108" s="319" t="str">
        <f t="shared" si="243"/>
        <v xml:space="preserve">Subtask 2: </v>
      </c>
      <c r="AE108" s="319"/>
      <c r="AF108" s="188"/>
      <c r="AG108" s="198"/>
      <c r="AH108" s="198"/>
      <c r="AI108" s="198"/>
      <c r="AJ108" s="198"/>
      <c r="AK108" s="198"/>
      <c r="AL108" s="198"/>
      <c r="AM108" s="198"/>
      <c r="AN108" s="198"/>
      <c r="AO108" s="157">
        <f t="shared" si="251"/>
        <v>0</v>
      </c>
    </row>
    <row r="109" spans="1:41" ht="14.25" hidden="1" customHeight="1" thickBot="1" x14ac:dyDescent="0.25">
      <c r="A109" s="317" t="s">
        <v>49</v>
      </c>
      <c r="B109" s="322"/>
      <c r="C109" s="112"/>
      <c r="D109" s="103"/>
      <c r="E109" s="103"/>
      <c r="F109" s="103"/>
      <c r="G109" s="103"/>
      <c r="H109" s="103"/>
      <c r="I109" s="103"/>
      <c r="J109" s="103"/>
      <c r="K109" s="103"/>
      <c r="L109" s="103"/>
      <c r="M109" s="103"/>
      <c r="N109" s="104">
        <f>SUM(D109:L109)</f>
        <v>0</v>
      </c>
      <c r="O109" s="105">
        <f>+D$8*D109+E$8*E109+F$8*F109+G$8*G109+H$8*H109+I$8*I109+K$8*K109+L$8*L109+J$8*J109</f>
        <v>0</v>
      </c>
      <c r="P109" s="25"/>
      <c r="Q109" s="311" t="str">
        <f t="shared" si="241"/>
        <v xml:space="preserve">Subtask 3: </v>
      </c>
      <c r="R109" s="311"/>
      <c r="S109" s="113"/>
      <c r="T109" s="194" t="e">
        <f t="shared" si="252"/>
        <v>#DIV/0!</v>
      </c>
      <c r="U109" s="192">
        <f t="shared" si="253"/>
        <v>0</v>
      </c>
      <c r="V109" s="191">
        <f t="shared" si="254"/>
        <v>0</v>
      </c>
      <c r="W109" s="191">
        <f t="shared" si="247"/>
        <v>0</v>
      </c>
      <c r="X109" s="191">
        <f t="shared" si="255"/>
        <v>0</v>
      </c>
      <c r="Y109" s="191">
        <f t="shared" si="256"/>
        <v>0</v>
      </c>
      <c r="Z109" s="191">
        <v>0</v>
      </c>
      <c r="AA109" s="195">
        <f t="shared" si="257"/>
        <v>0</v>
      </c>
      <c r="AB109" s="193">
        <f t="shared" si="258"/>
        <v>0</v>
      </c>
      <c r="AC109" s="32"/>
      <c r="AD109" s="311" t="str">
        <f t="shared" si="243"/>
        <v xml:space="preserve">Subtask 3: </v>
      </c>
      <c r="AE109" s="311"/>
      <c r="AF109" s="185"/>
      <c r="AG109" s="209"/>
      <c r="AH109" s="209"/>
      <c r="AI109" s="209"/>
      <c r="AJ109" s="209"/>
      <c r="AK109" s="209"/>
      <c r="AL109" s="209"/>
      <c r="AM109" s="209"/>
      <c r="AN109" s="209"/>
      <c r="AO109" s="191">
        <f t="shared" si="251"/>
        <v>0</v>
      </c>
    </row>
    <row r="110" spans="1:41" ht="15" hidden="1" customHeight="1" x14ac:dyDescent="0.25">
      <c r="A110" s="307" t="s">
        <v>79</v>
      </c>
      <c r="B110" s="307"/>
      <c r="C110" s="74"/>
      <c r="D110" s="41">
        <f>SUM(D107:D109)</f>
        <v>0</v>
      </c>
      <c r="E110" s="41">
        <f t="shared" ref="E110:M110" si="259">SUM(E107:E109)</f>
        <v>0</v>
      </c>
      <c r="F110" s="41">
        <f t="shared" si="259"/>
        <v>0</v>
      </c>
      <c r="G110" s="41">
        <f t="shared" si="259"/>
        <v>0</v>
      </c>
      <c r="H110" s="41">
        <f t="shared" si="259"/>
        <v>0</v>
      </c>
      <c r="I110" s="41">
        <f t="shared" si="259"/>
        <v>0</v>
      </c>
      <c r="J110" s="41">
        <f t="shared" si="259"/>
        <v>0</v>
      </c>
      <c r="K110" s="41">
        <f t="shared" si="259"/>
        <v>0</v>
      </c>
      <c r="L110" s="41">
        <f t="shared" si="259"/>
        <v>0</v>
      </c>
      <c r="M110" s="41">
        <f t="shared" si="259"/>
        <v>0</v>
      </c>
      <c r="N110" s="54">
        <f>SUM(N107:N109)</f>
        <v>0</v>
      </c>
      <c r="O110" s="123">
        <f>SUM(O107:O109)</f>
        <v>0</v>
      </c>
      <c r="P110" s="25"/>
      <c r="Q110" s="307" t="str">
        <f t="shared" si="241"/>
        <v xml:space="preserve">TOTAL </v>
      </c>
      <c r="R110" s="307"/>
      <c r="S110" s="91"/>
      <c r="T110" s="59" t="e">
        <f>SUM(T107:T109)</f>
        <v>#DIV/0!</v>
      </c>
      <c r="U110" s="34">
        <f t="shared" ref="U110:AB110" si="260">SUM(U107:U109)</f>
        <v>0</v>
      </c>
      <c r="V110" s="59">
        <f t="shared" si="260"/>
        <v>0</v>
      </c>
      <c r="W110" s="59">
        <f t="shared" si="260"/>
        <v>0</v>
      </c>
      <c r="X110" s="59">
        <f t="shared" si="260"/>
        <v>0</v>
      </c>
      <c r="Y110" s="59">
        <f t="shared" si="260"/>
        <v>0</v>
      </c>
      <c r="Z110" s="59">
        <f t="shared" si="260"/>
        <v>0</v>
      </c>
      <c r="AA110" s="59">
        <f t="shared" si="260"/>
        <v>0</v>
      </c>
      <c r="AB110" s="212">
        <f t="shared" si="260"/>
        <v>0</v>
      </c>
      <c r="AC110" s="32"/>
      <c r="AD110" s="307" t="str">
        <f t="shared" si="243"/>
        <v xml:space="preserve">TOTAL </v>
      </c>
      <c r="AE110" s="307"/>
      <c r="AF110" s="189">
        <f>SUM(AF107:AF109)</f>
        <v>0</v>
      </c>
      <c r="AG110" s="189">
        <f t="shared" ref="AG110:AN110" si="261">SUM(AG107:AG109)</f>
        <v>0</v>
      </c>
      <c r="AH110" s="189">
        <f t="shared" si="261"/>
        <v>0</v>
      </c>
      <c r="AI110" s="189">
        <f t="shared" si="261"/>
        <v>0</v>
      </c>
      <c r="AJ110" s="189">
        <f t="shared" si="261"/>
        <v>0</v>
      </c>
      <c r="AK110" s="189">
        <f t="shared" si="261"/>
        <v>0</v>
      </c>
      <c r="AL110" s="189">
        <f t="shared" si="261"/>
        <v>0</v>
      </c>
      <c r="AM110" s="189">
        <f t="shared" si="261"/>
        <v>0</v>
      </c>
      <c r="AN110" s="189">
        <f t="shared" si="261"/>
        <v>0</v>
      </c>
      <c r="AO110" s="59">
        <f>SUM(AO107:AO109)</f>
        <v>0</v>
      </c>
    </row>
    <row r="111" spans="1:41" hidden="1" x14ac:dyDescent="0.2">
      <c r="A111" s="302"/>
      <c r="B111" s="302"/>
      <c r="C111" s="67"/>
      <c r="P111" s="25"/>
      <c r="Q111" s="302"/>
      <c r="R111" s="302"/>
      <c r="S111" s="84"/>
      <c r="AB111" s="81"/>
      <c r="AC111" s="32"/>
      <c r="AD111" s="302"/>
      <c r="AE111" s="302"/>
      <c r="AF111" s="24"/>
    </row>
    <row r="112" spans="1:41" ht="15" hidden="1" customHeight="1" x14ac:dyDescent="0.2">
      <c r="A112" s="310" t="s">
        <v>78</v>
      </c>
      <c r="B112" s="310"/>
      <c r="C112" s="68"/>
      <c r="D112" s="41"/>
      <c r="E112" s="41"/>
      <c r="F112" s="41"/>
      <c r="G112" s="41"/>
      <c r="H112" s="41"/>
      <c r="I112" s="41"/>
      <c r="J112" s="41"/>
      <c r="K112" s="41"/>
      <c r="L112" s="41"/>
      <c r="M112" s="41"/>
      <c r="N112" s="54"/>
      <c r="O112" s="123"/>
      <c r="P112" s="25"/>
      <c r="Q112" s="310" t="str">
        <f t="shared" si="241"/>
        <v>Task Name</v>
      </c>
      <c r="R112" s="310"/>
      <c r="S112" s="85"/>
      <c r="T112" s="59"/>
      <c r="U112" s="34"/>
      <c r="V112" s="61"/>
      <c r="W112" s="61"/>
      <c r="X112" s="61"/>
      <c r="Y112" s="61"/>
      <c r="Z112" s="61"/>
      <c r="AA112" s="61"/>
      <c r="AB112" s="82"/>
      <c r="AC112" s="32"/>
      <c r="AD112" s="310" t="str">
        <f t="shared" si="243"/>
        <v>Task Name</v>
      </c>
      <c r="AE112" s="310"/>
      <c r="AF112" s="33"/>
      <c r="AG112" s="34"/>
      <c r="AH112" s="34"/>
      <c r="AI112" s="34"/>
      <c r="AJ112" s="34"/>
      <c r="AK112" s="34"/>
      <c r="AL112" s="34"/>
      <c r="AM112" s="34"/>
      <c r="AN112" s="34"/>
      <c r="AO112" s="34"/>
    </row>
    <row r="113" spans="1:41" ht="14.25" hidden="1" customHeight="1" thickBot="1" x14ac:dyDescent="0.25">
      <c r="A113" s="299" t="s">
        <v>47</v>
      </c>
      <c r="B113" s="299"/>
      <c r="C113" s="69"/>
      <c r="N113" s="55">
        <f>SUM(D113:L113)</f>
        <v>0</v>
      </c>
      <c r="O113" s="60">
        <f>+D$8*D113+E$8*E113+F$8*F113+G$8*G113+H$8*H113+I$8*I113+K$8*K113+L$8*L113+J$8*J113</f>
        <v>0</v>
      </c>
      <c r="P113" s="106"/>
      <c r="Q113" s="299" t="str">
        <f t="shared" si="241"/>
        <v>Subtask 1:</v>
      </c>
      <c r="R113" s="301"/>
      <c r="S113" s="86"/>
      <c r="T113" s="210" t="e">
        <f t="shared" ref="T113" si="262">+V113/U113</f>
        <v>#DIV/0!</v>
      </c>
      <c r="U113" s="158">
        <f>+N113</f>
        <v>0</v>
      </c>
      <c r="V113" s="157">
        <f t="shared" ref="V113" si="263">+O113</f>
        <v>0</v>
      </c>
      <c r="W113" s="157">
        <f t="shared" ref="W113:W115" si="264">+V113*X$4</f>
        <v>0</v>
      </c>
      <c r="X113" s="157">
        <f t="shared" ref="X113" si="265">+V113*X$5</f>
        <v>0</v>
      </c>
      <c r="Y113" s="157">
        <f t="shared" ref="Y113" si="266">+AO113</f>
        <v>0</v>
      </c>
      <c r="Z113" s="157">
        <v>0</v>
      </c>
      <c r="AA113" s="211">
        <f t="shared" ref="AA113" si="267">(+V113*(1+X$3))*X$6</f>
        <v>0</v>
      </c>
      <c r="AB113" s="184">
        <f>+V113+W113+X113+Y113+Z113+AA113</f>
        <v>0</v>
      </c>
      <c r="AC113" s="110"/>
      <c r="AD113" s="299" t="str">
        <f t="shared" si="243"/>
        <v>Subtask 1:</v>
      </c>
      <c r="AE113" s="299"/>
      <c r="AF113" s="186"/>
      <c r="AG113" s="198"/>
      <c r="AH113" s="198"/>
      <c r="AI113" s="198"/>
      <c r="AJ113" s="198"/>
      <c r="AK113" s="198"/>
      <c r="AL113" s="198"/>
      <c r="AM113" s="198"/>
      <c r="AN113" s="198"/>
      <c r="AO113" s="157">
        <f t="shared" ref="AO113:AO115" si="268">+AF$8*AF113+AG$8*AG113+AH$8*AH113+AI$8*AI113+AJ$8*AJ113+AK$8*AK113+AL$8*AL113+AM$8*AM113+AN$8*AN113</f>
        <v>0</v>
      </c>
    </row>
    <row r="114" spans="1:41" ht="14.25" hidden="1" customHeight="1" x14ac:dyDescent="0.2">
      <c r="A114" s="299" t="s">
        <v>48</v>
      </c>
      <c r="B114" s="299"/>
      <c r="C114" s="69"/>
      <c r="N114" s="55">
        <f t="shared" ref="N114:N115" si="269">SUM(D114:L114)</f>
        <v>0</v>
      </c>
      <c r="O114" s="60">
        <f>+D$8*D114+E$8*E114+F$8*F114+G$8*G114+H$8*H114+I$8*I114+K$8*K114+L$8*L114+J$8*J114</f>
        <v>0</v>
      </c>
      <c r="P114" s="25"/>
      <c r="Q114" s="299" t="str">
        <f t="shared" ref="Q114:Q115" si="270">+A114</f>
        <v xml:space="preserve">Subtask 2: </v>
      </c>
      <c r="R114" s="301"/>
      <c r="S114" s="205"/>
      <c r="T114" s="210" t="e">
        <f t="shared" ref="T114:T115" si="271">+V114/U114</f>
        <v>#DIV/0!</v>
      </c>
      <c r="U114" s="158">
        <f t="shared" ref="U114:U115" si="272">+N114</f>
        <v>0</v>
      </c>
      <c r="V114" s="157">
        <f t="shared" ref="V114:V115" si="273">+O114</f>
        <v>0</v>
      </c>
      <c r="W114" s="157">
        <f t="shared" si="264"/>
        <v>0</v>
      </c>
      <c r="X114" s="157">
        <f t="shared" ref="X114:X115" si="274">+V114*X$5</f>
        <v>0</v>
      </c>
      <c r="Y114" s="157">
        <f t="shared" ref="Y114:Y115" si="275">+AO114</f>
        <v>0</v>
      </c>
      <c r="Z114" s="157">
        <v>0</v>
      </c>
      <c r="AA114" s="211">
        <f t="shared" ref="AA114:AA115" si="276">(+V114*(1+X$3))*X$6</f>
        <v>0</v>
      </c>
      <c r="AB114" s="184">
        <f t="shared" ref="AB114:AB115" si="277">+V114+W114+X114+Y114+Z114+AA114</f>
        <v>0</v>
      </c>
      <c r="AC114" s="32"/>
      <c r="AD114" s="299" t="str">
        <f t="shared" ref="AD114:AD115" si="278">+A114</f>
        <v xml:space="preserve">Subtask 2: </v>
      </c>
      <c r="AE114" s="299"/>
      <c r="AF114" s="186"/>
      <c r="AG114" s="198"/>
      <c r="AH114" s="198"/>
      <c r="AI114" s="198"/>
      <c r="AJ114" s="198"/>
      <c r="AK114" s="198"/>
      <c r="AL114" s="198"/>
      <c r="AM114" s="198"/>
      <c r="AN114" s="198"/>
      <c r="AO114" s="157">
        <f t="shared" si="268"/>
        <v>0</v>
      </c>
    </row>
    <row r="115" spans="1:41" ht="14.25" hidden="1" customHeight="1" thickBot="1" x14ac:dyDescent="0.25">
      <c r="A115" s="317" t="s">
        <v>49</v>
      </c>
      <c r="B115" s="322"/>
      <c r="C115" s="102"/>
      <c r="D115" s="103"/>
      <c r="E115" s="103"/>
      <c r="F115" s="103"/>
      <c r="G115" s="103"/>
      <c r="H115" s="103"/>
      <c r="I115" s="103"/>
      <c r="J115" s="103"/>
      <c r="K115" s="103"/>
      <c r="L115" s="103"/>
      <c r="M115" s="103"/>
      <c r="N115" s="104">
        <f t="shared" si="269"/>
        <v>0</v>
      </c>
      <c r="O115" s="105">
        <f>+D$8*D115+E$8*E115+F$8*F115+G$8*G115+H$8*H115+I$8*I115+K$8*K115+L$8*L115+J$8*J115</f>
        <v>0</v>
      </c>
      <c r="P115" s="25"/>
      <c r="Q115" s="299" t="str">
        <f t="shared" si="270"/>
        <v xml:space="preserve">Subtask 3: </v>
      </c>
      <c r="R115" s="301"/>
      <c r="S115" s="107"/>
      <c r="T115" s="194" t="e">
        <f t="shared" si="271"/>
        <v>#DIV/0!</v>
      </c>
      <c r="U115" s="192">
        <f t="shared" si="272"/>
        <v>0</v>
      </c>
      <c r="V115" s="191">
        <f t="shared" si="273"/>
        <v>0</v>
      </c>
      <c r="W115" s="191">
        <f t="shared" si="264"/>
        <v>0</v>
      </c>
      <c r="X115" s="191">
        <f t="shared" si="274"/>
        <v>0</v>
      </c>
      <c r="Y115" s="191">
        <f t="shared" si="275"/>
        <v>0</v>
      </c>
      <c r="Z115" s="191">
        <v>0</v>
      </c>
      <c r="AA115" s="195">
        <f t="shared" si="276"/>
        <v>0</v>
      </c>
      <c r="AB115" s="193">
        <f t="shared" si="277"/>
        <v>0</v>
      </c>
      <c r="AC115" s="32"/>
      <c r="AD115" s="317" t="str">
        <f t="shared" si="278"/>
        <v xml:space="preserve">Subtask 3: </v>
      </c>
      <c r="AE115" s="317"/>
      <c r="AF115" s="187"/>
      <c r="AG115" s="209"/>
      <c r="AH115" s="209"/>
      <c r="AI115" s="209"/>
      <c r="AJ115" s="209"/>
      <c r="AK115" s="209"/>
      <c r="AL115" s="209"/>
      <c r="AM115" s="209"/>
      <c r="AN115" s="209"/>
      <c r="AO115" s="191">
        <f t="shared" si="268"/>
        <v>0</v>
      </c>
    </row>
    <row r="116" spans="1:41" ht="15" hidden="1" customHeight="1" x14ac:dyDescent="0.25">
      <c r="A116" s="307" t="s">
        <v>79</v>
      </c>
      <c r="B116" s="307"/>
      <c r="C116" s="70"/>
      <c r="D116" s="41">
        <f>SUM(D113:D115)</f>
        <v>0</v>
      </c>
      <c r="E116" s="41">
        <f t="shared" ref="E116:M116" si="279">SUM(E113:E115)</f>
        <v>0</v>
      </c>
      <c r="F116" s="41">
        <f t="shared" si="279"/>
        <v>0</v>
      </c>
      <c r="G116" s="41">
        <f t="shared" si="279"/>
        <v>0</v>
      </c>
      <c r="H116" s="41">
        <f t="shared" si="279"/>
        <v>0</v>
      </c>
      <c r="I116" s="41">
        <f t="shared" si="279"/>
        <v>0</v>
      </c>
      <c r="J116" s="41">
        <f t="shared" si="279"/>
        <v>0</v>
      </c>
      <c r="K116" s="41">
        <f t="shared" si="279"/>
        <v>0</v>
      </c>
      <c r="L116" s="41">
        <f t="shared" si="279"/>
        <v>0</v>
      </c>
      <c r="M116" s="41">
        <f t="shared" si="279"/>
        <v>0</v>
      </c>
      <c r="N116" s="54">
        <f>SUM(N113:N115)</f>
        <v>0</v>
      </c>
      <c r="O116" s="123">
        <f>SUM(O113:O115)</f>
        <v>0</v>
      </c>
      <c r="P116" s="25"/>
      <c r="Q116" s="318" t="str">
        <f t="shared" si="241"/>
        <v xml:space="preserve">TOTAL </v>
      </c>
      <c r="R116" s="321"/>
      <c r="S116" s="87"/>
      <c r="T116" s="59" t="e">
        <f>SUM(T113:T115)</f>
        <v>#DIV/0!</v>
      </c>
      <c r="U116" s="34">
        <f t="shared" ref="U116:AA116" si="280">SUM(U113:U115)</f>
        <v>0</v>
      </c>
      <c r="V116" s="59">
        <f t="shared" si="280"/>
        <v>0</v>
      </c>
      <c r="W116" s="59">
        <f t="shared" si="280"/>
        <v>0</v>
      </c>
      <c r="X116" s="59">
        <f t="shared" si="280"/>
        <v>0</v>
      </c>
      <c r="Y116" s="59">
        <f t="shared" si="280"/>
        <v>0</v>
      </c>
      <c r="Z116" s="59">
        <f t="shared" si="280"/>
        <v>0</v>
      </c>
      <c r="AA116" s="59">
        <f t="shared" si="280"/>
        <v>0</v>
      </c>
      <c r="AB116" s="204">
        <f>SUM(AB113:AB115)</f>
        <v>0</v>
      </c>
      <c r="AC116" s="32"/>
      <c r="AD116" s="307" t="str">
        <f t="shared" si="243"/>
        <v xml:space="preserve">TOTAL </v>
      </c>
      <c r="AE116" s="307"/>
      <c r="AF116" s="40">
        <f>SUM(AF113:AF115)</f>
        <v>0</v>
      </c>
      <c r="AG116" s="40">
        <f t="shared" ref="AG116:AN116" si="281">SUM(AG113:AG115)</f>
        <v>0</v>
      </c>
      <c r="AH116" s="40">
        <f t="shared" si="281"/>
        <v>0</v>
      </c>
      <c r="AI116" s="40">
        <f t="shared" si="281"/>
        <v>0</v>
      </c>
      <c r="AJ116" s="40">
        <f t="shared" si="281"/>
        <v>0</v>
      </c>
      <c r="AK116" s="40">
        <f t="shared" si="281"/>
        <v>0</v>
      </c>
      <c r="AL116" s="40">
        <f t="shared" si="281"/>
        <v>0</v>
      </c>
      <c r="AM116" s="40">
        <f t="shared" si="281"/>
        <v>0</v>
      </c>
      <c r="AN116" s="40">
        <f t="shared" si="281"/>
        <v>0</v>
      </c>
      <c r="AO116" s="59">
        <f>SUM(AO113:AO115)</f>
        <v>0</v>
      </c>
    </row>
    <row r="117" spans="1:41" hidden="1" x14ac:dyDescent="0.2">
      <c r="A117" s="302"/>
      <c r="B117" s="302"/>
      <c r="C117" s="67"/>
      <c r="P117" s="25"/>
      <c r="Q117" s="302"/>
      <c r="R117" s="302"/>
      <c r="S117" s="84"/>
      <c r="AB117" s="81"/>
      <c r="AC117" s="32"/>
      <c r="AD117" s="302"/>
      <c r="AE117" s="302"/>
      <c r="AF117" s="24"/>
    </row>
    <row r="118" spans="1:41" ht="15" hidden="1" customHeight="1" x14ac:dyDescent="0.2">
      <c r="A118" s="310" t="s">
        <v>78</v>
      </c>
      <c r="B118" s="310"/>
      <c r="C118" s="68"/>
      <c r="D118" s="41"/>
      <c r="E118" s="41"/>
      <c r="F118" s="41"/>
      <c r="G118" s="41"/>
      <c r="H118" s="41"/>
      <c r="I118" s="41"/>
      <c r="J118" s="41"/>
      <c r="K118" s="41"/>
      <c r="L118" s="41"/>
      <c r="M118" s="41"/>
      <c r="N118" s="54"/>
      <c r="O118" s="123"/>
      <c r="P118" s="25"/>
      <c r="Q118" s="310" t="str">
        <f t="shared" si="241"/>
        <v>Task Name</v>
      </c>
      <c r="R118" s="310"/>
      <c r="S118" s="85"/>
      <c r="T118" s="59"/>
      <c r="U118" s="34"/>
      <c r="V118" s="61"/>
      <c r="W118" s="61"/>
      <c r="X118" s="61"/>
      <c r="Y118" s="61"/>
      <c r="Z118" s="61"/>
      <c r="AA118" s="61"/>
      <c r="AB118" s="82"/>
      <c r="AC118" s="32"/>
      <c r="AD118" s="310" t="str">
        <f t="shared" si="243"/>
        <v>Task Name</v>
      </c>
      <c r="AE118" s="310"/>
      <c r="AF118" s="33"/>
      <c r="AG118" s="34"/>
      <c r="AH118" s="34"/>
      <c r="AI118" s="34"/>
      <c r="AJ118" s="34"/>
      <c r="AK118" s="34"/>
      <c r="AL118" s="34"/>
      <c r="AM118" s="34"/>
      <c r="AN118" s="34"/>
      <c r="AO118" s="34"/>
    </row>
    <row r="119" spans="1:41" ht="14.25" hidden="1" customHeight="1" thickBot="1" x14ac:dyDescent="0.25">
      <c r="A119" s="299" t="s">
        <v>47</v>
      </c>
      <c r="B119" s="299"/>
      <c r="C119" s="69"/>
      <c r="N119" s="55">
        <f>SUM(D119:L119)</f>
        <v>0</v>
      </c>
      <c r="O119" s="60">
        <f>+D$8*D119+E$8*E119+F$8*F119+G$8*G119+H$8*H119+I$8*I119+K$8*K119+L$8*L119+J$8*J119</f>
        <v>0</v>
      </c>
      <c r="P119" s="106"/>
      <c r="Q119" s="299" t="str">
        <f t="shared" si="241"/>
        <v>Subtask 1:</v>
      </c>
      <c r="R119" s="299"/>
      <c r="S119" s="86"/>
      <c r="T119" s="210" t="e">
        <f t="shared" ref="T119" si="282">+V119/U119</f>
        <v>#DIV/0!</v>
      </c>
      <c r="U119" s="158">
        <f>+N119</f>
        <v>0</v>
      </c>
      <c r="V119" s="157">
        <f t="shared" ref="V119" si="283">+O119</f>
        <v>0</v>
      </c>
      <c r="W119" s="157">
        <f t="shared" ref="W119:W121" si="284">+V119*X$4</f>
        <v>0</v>
      </c>
      <c r="X119" s="157">
        <f t="shared" ref="X119" si="285">+V119*X$5</f>
        <v>0</v>
      </c>
      <c r="Y119" s="157">
        <f t="shared" ref="Y119" si="286">+AO119</f>
        <v>0</v>
      </c>
      <c r="Z119" s="157">
        <v>0</v>
      </c>
      <c r="AA119" s="211">
        <f t="shared" ref="AA119" si="287">(+V119*(1+X$3))*X$6</f>
        <v>0</v>
      </c>
      <c r="AB119" s="184">
        <f>+V119+W119+X119+Y119+Z119+AA119</f>
        <v>0</v>
      </c>
      <c r="AC119" s="110"/>
      <c r="AD119" s="299" t="str">
        <f t="shared" si="243"/>
        <v>Subtask 1:</v>
      </c>
      <c r="AE119" s="299"/>
      <c r="AF119" s="186"/>
      <c r="AG119" s="198"/>
      <c r="AH119" s="198"/>
      <c r="AI119" s="198"/>
      <c r="AJ119" s="198"/>
      <c r="AK119" s="198"/>
      <c r="AL119" s="198"/>
      <c r="AM119" s="198"/>
      <c r="AN119" s="198"/>
      <c r="AO119" s="157">
        <f t="shared" ref="AO119:AO121" si="288">+AF$8*AF119+AG$8*AG119+AH$8*AH119+AI$8*AI119+AJ$8*AJ119+AK$8*AK119+AL$8*AL119+AM$8*AM119+AN$8*AN119</f>
        <v>0</v>
      </c>
    </row>
    <row r="120" spans="1:41" ht="14.25" hidden="1" customHeight="1" x14ac:dyDescent="0.2">
      <c r="A120" s="299" t="s">
        <v>48</v>
      </c>
      <c r="B120" s="299"/>
      <c r="C120" s="69"/>
      <c r="N120" s="55">
        <f t="shared" ref="N120:N121" si="289">SUM(D120:L120)</f>
        <v>0</v>
      </c>
      <c r="O120" s="60">
        <f>+D$8*D120+E$8*E120+F$8*F120+G$8*G120+H$8*H120+I$8*I120+K$8*K120+L$8*L120+J$8*J120</f>
        <v>0</v>
      </c>
      <c r="P120" s="25"/>
      <c r="Q120" s="299" t="str">
        <f t="shared" ref="Q120:Q121" si="290">+A120</f>
        <v xml:space="preserve">Subtask 2: </v>
      </c>
      <c r="R120" s="299"/>
      <c r="S120" s="86"/>
      <c r="T120" s="210" t="e">
        <f t="shared" ref="T120:T121" si="291">+V120/U120</f>
        <v>#DIV/0!</v>
      </c>
      <c r="U120" s="158">
        <f t="shared" ref="U120:U121" si="292">+N120</f>
        <v>0</v>
      </c>
      <c r="V120" s="157">
        <f t="shared" ref="V120:V121" si="293">+O120</f>
        <v>0</v>
      </c>
      <c r="W120" s="157">
        <f t="shared" si="284"/>
        <v>0</v>
      </c>
      <c r="X120" s="157">
        <f t="shared" ref="X120:X121" si="294">+V120*X$5</f>
        <v>0</v>
      </c>
      <c r="Y120" s="157">
        <f t="shared" ref="Y120:Y121" si="295">+AO120</f>
        <v>0</v>
      </c>
      <c r="Z120" s="157">
        <v>0</v>
      </c>
      <c r="AA120" s="211">
        <f t="shared" ref="AA120:AA121" si="296">(+V120*(1+X$3))*X$6</f>
        <v>0</v>
      </c>
      <c r="AB120" s="184">
        <f t="shared" ref="AB120:AB121" si="297">+V120+W120+X120+Y120+Z120+AA120</f>
        <v>0</v>
      </c>
      <c r="AC120" s="32"/>
      <c r="AD120" s="299" t="str">
        <f t="shared" ref="AD120:AD121" si="298">+A120</f>
        <v xml:space="preserve">Subtask 2: </v>
      </c>
      <c r="AE120" s="299"/>
      <c r="AF120" s="186"/>
      <c r="AG120" s="198"/>
      <c r="AH120" s="198"/>
      <c r="AI120" s="198"/>
      <c r="AJ120" s="198"/>
      <c r="AK120" s="198"/>
      <c r="AL120" s="198"/>
      <c r="AM120" s="198"/>
      <c r="AN120" s="198"/>
      <c r="AO120" s="157">
        <f t="shared" si="288"/>
        <v>0</v>
      </c>
    </row>
    <row r="121" spans="1:41" ht="14.25" hidden="1" customHeight="1" thickBot="1" x14ac:dyDescent="0.25">
      <c r="A121" s="317" t="s">
        <v>49</v>
      </c>
      <c r="B121" s="322"/>
      <c r="C121" s="102"/>
      <c r="D121" s="103"/>
      <c r="E121" s="103"/>
      <c r="F121" s="103"/>
      <c r="G121" s="103"/>
      <c r="H121" s="103"/>
      <c r="I121" s="103"/>
      <c r="J121" s="103"/>
      <c r="K121" s="103"/>
      <c r="L121" s="103"/>
      <c r="M121" s="103"/>
      <c r="N121" s="104">
        <f t="shared" si="289"/>
        <v>0</v>
      </c>
      <c r="O121" s="105">
        <f>+D$8*D121+E$8*E121+F$8*F121+G$8*G121+H$8*H121+I$8*I121+K$8*K121+L$8*L121+J$8*J121</f>
        <v>0</v>
      </c>
      <c r="P121" s="25"/>
      <c r="Q121" s="317" t="str">
        <f t="shared" si="290"/>
        <v xml:space="preserve">Subtask 3: </v>
      </c>
      <c r="R121" s="322"/>
      <c r="S121" s="107"/>
      <c r="T121" s="194" t="e">
        <f t="shared" si="291"/>
        <v>#DIV/0!</v>
      </c>
      <c r="U121" s="192">
        <f t="shared" si="292"/>
        <v>0</v>
      </c>
      <c r="V121" s="191">
        <f t="shared" si="293"/>
        <v>0</v>
      </c>
      <c r="W121" s="191">
        <f t="shared" si="284"/>
        <v>0</v>
      </c>
      <c r="X121" s="191">
        <f t="shared" si="294"/>
        <v>0</v>
      </c>
      <c r="Y121" s="191">
        <f t="shared" si="295"/>
        <v>0</v>
      </c>
      <c r="Z121" s="191">
        <v>0</v>
      </c>
      <c r="AA121" s="195">
        <f t="shared" si="296"/>
        <v>0</v>
      </c>
      <c r="AB121" s="193">
        <f t="shared" si="297"/>
        <v>0</v>
      </c>
      <c r="AC121" s="32"/>
      <c r="AD121" s="299" t="str">
        <f t="shared" si="298"/>
        <v xml:space="preserve">Subtask 3: </v>
      </c>
      <c r="AE121" s="299"/>
      <c r="AF121" s="187"/>
      <c r="AG121" s="209"/>
      <c r="AH121" s="209"/>
      <c r="AI121" s="209"/>
      <c r="AJ121" s="209"/>
      <c r="AK121" s="209"/>
      <c r="AL121" s="209"/>
      <c r="AM121" s="209"/>
      <c r="AN121" s="209"/>
      <c r="AO121" s="191">
        <f t="shared" si="288"/>
        <v>0</v>
      </c>
    </row>
    <row r="122" spans="1:41" ht="15" hidden="1" customHeight="1" x14ac:dyDescent="0.25">
      <c r="A122" s="307" t="s">
        <v>79</v>
      </c>
      <c r="B122" s="307"/>
      <c r="C122" s="70"/>
      <c r="D122" s="41">
        <f>SUM(D119:D121)</f>
        <v>0</v>
      </c>
      <c r="E122" s="41">
        <f t="shared" ref="E122:M122" si="299">SUM(E119:E121)</f>
        <v>0</v>
      </c>
      <c r="F122" s="41">
        <f t="shared" si="299"/>
        <v>0</v>
      </c>
      <c r="G122" s="41">
        <f t="shared" si="299"/>
        <v>0</v>
      </c>
      <c r="H122" s="41">
        <f t="shared" si="299"/>
        <v>0</v>
      </c>
      <c r="I122" s="41">
        <f t="shared" si="299"/>
        <v>0</v>
      </c>
      <c r="J122" s="41">
        <f t="shared" si="299"/>
        <v>0</v>
      </c>
      <c r="K122" s="41">
        <f t="shared" si="299"/>
        <v>0</v>
      </c>
      <c r="L122" s="41">
        <f t="shared" si="299"/>
        <v>0</v>
      </c>
      <c r="M122" s="41">
        <f t="shared" si="299"/>
        <v>0</v>
      </c>
      <c r="N122" s="54">
        <f>SUM(N119:N121)</f>
        <v>0</v>
      </c>
      <c r="O122" s="123">
        <f>SUM(O119:O121)</f>
        <v>0</v>
      </c>
      <c r="P122" s="25"/>
      <c r="Q122" s="307" t="str">
        <f t="shared" si="241"/>
        <v xml:space="preserve">TOTAL </v>
      </c>
      <c r="R122" s="307"/>
      <c r="S122" s="87"/>
      <c r="T122" s="59" t="e">
        <f>SUM(T119:T121)</f>
        <v>#DIV/0!</v>
      </c>
      <c r="U122" s="34">
        <f t="shared" ref="U122:AA122" si="300">SUM(U119:U121)</f>
        <v>0</v>
      </c>
      <c r="V122" s="59">
        <f t="shared" si="300"/>
        <v>0</v>
      </c>
      <c r="W122" s="59">
        <f t="shared" si="300"/>
        <v>0</v>
      </c>
      <c r="X122" s="59">
        <f t="shared" si="300"/>
        <v>0</v>
      </c>
      <c r="Y122" s="59">
        <f t="shared" si="300"/>
        <v>0</v>
      </c>
      <c r="Z122" s="59">
        <f t="shared" si="300"/>
        <v>0</v>
      </c>
      <c r="AA122" s="59">
        <f t="shared" si="300"/>
        <v>0</v>
      </c>
      <c r="AB122" s="204">
        <f>SUM(AB119:AB121)</f>
        <v>0</v>
      </c>
      <c r="AC122" s="32"/>
      <c r="AD122" s="318" t="str">
        <f t="shared" si="243"/>
        <v xml:space="preserve">TOTAL </v>
      </c>
      <c r="AE122" s="318"/>
      <c r="AF122" s="40">
        <f>SUM(AF119:AF121)</f>
        <v>0</v>
      </c>
      <c r="AG122" s="40">
        <f t="shared" ref="AG122:AN122" si="301">SUM(AG119:AG121)</f>
        <v>0</v>
      </c>
      <c r="AH122" s="40">
        <f t="shared" si="301"/>
        <v>0</v>
      </c>
      <c r="AI122" s="40">
        <f t="shared" si="301"/>
        <v>0</v>
      </c>
      <c r="AJ122" s="40">
        <f t="shared" si="301"/>
        <v>0</v>
      </c>
      <c r="AK122" s="40">
        <f t="shared" si="301"/>
        <v>0</v>
      </c>
      <c r="AL122" s="40">
        <f t="shared" si="301"/>
        <v>0</v>
      </c>
      <c r="AM122" s="40">
        <f t="shared" si="301"/>
        <v>0</v>
      </c>
      <c r="AN122" s="40">
        <f t="shared" si="301"/>
        <v>0</v>
      </c>
      <c r="AO122" s="59">
        <f>SUM(AO119:AO121)</f>
        <v>0</v>
      </c>
    </row>
    <row r="123" spans="1:41" hidden="1" x14ac:dyDescent="0.2">
      <c r="A123" s="302"/>
      <c r="B123" s="302"/>
      <c r="C123" s="67"/>
      <c r="P123" s="25"/>
      <c r="Q123" s="302"/>
      <c r="R123" s="302"/>
      <c r="S123" s="84"/>
      <c r="AB123" s="81"/>
      <c r="AC123" s="32"/>
      <c r="AD123" s="302"/>
      <c r="AE123" s="302"/>
      <c r="AF123" s="24"/>
    </row>
    <row r="124" spans="1:41" ht="15" hidden="1" customHeight="1" x14ac:dyDescent="0.2">
      <c r="A124" s="308" t="s">
        <v>77</v>
      </c>
      <c r="B124" s="308"/>
      <c r="C124" s="72"/>
      <c r="D124" s="77">
        <f t="shared" ref="D124:O124" si="302">SUM(D92+D98+D104+D110+D116+D122)</f>
        <v>0</v>
      </c>
      <c r="E124" s="77">
        <f t="shared" si="302"/>
        <v>0</v>
      </c>
      <c r="F124" s="77">
        <f t="shared" si="302"/>
        <v>0</v>
      </c>
      <c r="G124" s="77">
        <f t="shared" si="302"/>
        <v>0</v>
      </c>
      <c r="H124" s="77">
        <f t="shared" si="302"/>
        <v>0</v>
      </c>
      <c r="I124" s="77">
        <f t="shared" si="302"/>
        <v>0</v>
      </c>
      <c r="J124" s="77">
        <f t="shared" si="302"/>
        <v>0</v>
      </c>
      <c r="K124" s="77">
        <f t="shared" si="302"/>
        <v>0</v>
      </c>
      <c r="L124" s="77">
        <f t="shared" si="302"/>
        <v>0</v>
      </c>
      <c r="M124" s="77">
        <f t="shared" si="302"/>
        <v>0</v>
      </c>
      <c r="N124" s="207">
        <f t="shared" si="302"/>
        <v>0</v>
      </c>
      <c r="O124" s="206">
        <f t="shared" si="302"/>
        <v>0</v>
      </c>
      <c r="P124" s="47"/>
      <c r="Q124" s="308" t="str">
        <f>+A124</f>
        <v>Total - Future Tasks</v>
      </c>
      <c r="R124" s="308"/>
      <c r="S124" s="89"/>
      <c r="T124" s="133" t="e">
        <f>+V124/U124</f>
        <v>#DIV/0!</v>
      </c>
      <c r="U124" s="183">
        <f t="shared" ref="U124:AB124" si="303">SUM(U92+U98+U104+U110+U116+U122)</f>
        <v>0</v>
      </c>
      <c r="V124" s="133">
        <f t="shared" si="303"/>
        <v>0</v>
      </c>
      <c r="W124" s="133">
        <f t="shared" si="303"/>
        <v>0</v>
      </c>
      <c r="X124" s="133">
        <f t="shared" si="303"/>
        <v>0</v>
      </c>
      <c r="Y124" s="133">
        <f t="shared" si="303"/>
        <v>0</v>
      </c>
      <c r="Z124" s="133">
        <f t="shared" si="303"/>
        <v>0</v>
      </c>
      <c r="AA124" s="133">
        <f t="shared" si="303"/>
        <v>0</v>
      </c>
      <c r="AB124" s="133">
        <f t="shared" si="303"/>
        <v>0</v>
      </c>
      <c r="AC124" s="32"/>
      <c r="AD124" s="308" t="str">
        <f>+A124</f>
        <v>Total - Future Tasks</v>
      </c>
      <c r="AE124" s="308"/>
      <c r="AF124" s="48">
        <f t="shared" ref="AF124:AO124" si="304">SUM(+AF92+AF98+AF104+AF110+AF116+AF122)</f>
        <v>0</v>
      </c>
      <c r="AG124" s="48">
        <f t="shared" si="304"/>
        <v>0</v>
      </c>
      <c r="AH124" s="48">
        <f t="shared" si="304"/>
        <v>0</v>
      </c>
      <c r="AI124" s="48">
        <f t="shared" si="304"/>
        <v>0</v>
      </c>
      <c r="AJ124" s="48">
        <f t="shared" si="304"/>
        <v>0</v>
      </c>
      <c r="AK124" s="48">
        <f t="shared" si="304"/>
        <v>0</v>
      </c>
      <c r="AL124" s="48">
        <f t="shared" si="304"/>
        <v>0</v>
      </c>
      <c r="AM124" s="48">
        <f t="shared" si="304"/>
        <v>0</v>
      </c>
      <c r="AN124" s="48">
        <f t="shared" si="304"/>
        <v>0</v>
      </c>
      <c r="AO124" s="182">
        <f t="shared" si="304"/>
        <v>0</v>
      </c>
    </row>
    <row r="125" spans="1:41" ht="15" hidden="1" x14ac:dyDescent="0.2">
      <c r="A125" s="44"/>
      <c r="B125" s="44"/>
      <c r="C125" s="69"/>
      <c r="P125" s="25"/>
      <c r="Q125" s="44"/>
      <c r="R125" s="44"/>
      <c r="S125" s="86"/>
      <c r="AB125" s="81"/>
      <c r="AC125" s="32"/>
      <c r="AD125" s="44"/>
      <c r="AE125" s="44"/>
      <c r="AF125" s="22"/>
    </row>
    <row r="126" spans="1:41" s="37" customFormat="1" ht="36" hidden="1" customHeight="1" x14ac:dyDescent="0.2">
      <c r="A126" s="309" t="s">
        <v>76</v>
      </c>
      <c r="B126" s="309"/>
      <c r="C126" s="66"/>
      <c r="D126" s="36"/>
      <c r="E126" s="36"/>
      <c r="F126" s="36"/>
      <c r="G126" s="36"/>
      <c r="H126" s="36"/>
      <c r="I126" s="36"/>
      <c r="J126" s="36"/>
      <c r="K126" s="36"/>
      <c r="L126" s="36"/>
      <c r="M126" s="36"/>
      <c r="N126" s="57"/>
      <c r="O126" s="122"/>
      <c r="Q126" s="309" t="str">
        <f t="shared" ref="Q126:Q131" si="305">+A126</f>
        <v>Future Tasks Section</v>
      </c>
      <c r="R126" s="309"/>
      <c r="S126" s="83"/>
      <c r="T126" s="135"/>
      <c r="V126" s="145"/>
      <c r="W126" s="145"/>
      <c r="X126" s="145"/>
      <c r="Y126" s="145"/>
      <c r="Z126" s="145"/>
      <c r="AA126" s="145"/>
      <c r="AB126" s="146"/>
      <c r="AD126" s="309" t="str">
        <f t="shared" ref="AD126:AD131" si="306">+A126</f>
        <v>Future Tasks Section</v>
      </c>
      <c r="AE126" s="309"/>
      <c r="AF126" s="35"/>
    </row>
    <row r="127" spans="1:41" ht="15" hidden="1" customHeight="1" x14ac:dyDescent="0.2">
      <c r="A127" s="310" t="s">
        <v>78</v>
      </c>
      <c r="B127" s="310"/>
      <c r="C127" s="68"/>
      <c r="D127" s="41"/>
      <c r="E127" s="41"/>
      <c r="F127" s="41"/>
      <c r="G127" s="41"/>
      <c r="H127" s="41"/>
      <c r="I127" s="41"/>
      <c r="J127" s="41"/>
      <c r="K127" s="41"/>
      <c r="L127" s="41"/>
      <c r="M127" s="41"/>
      <c r="N127" s="54"/>
      <c r="O127" s="123"/>
      <c r="P127" s="25"/>
      <c r="Q127" s="310" t="str">
        <f t="shared" si="305"/>
        <v>Task Name</v>
      </c>
      <c r="R127" s="310"/>
      <c r="S127" s="85"/>
      <c r="T127" s="59"/>
      <c r="U127" s="34"/>
      <c r="V127" s="61"/>
      <c r="W127" s="61"/>
      <c r="X127" s="61"/>
      <c r="Y127" s="61"/>
      <c r="Z127" s="61"/>
      <c r="AA127" s="61"/>
      <c r="AB127" s="82"/>
      <c r="AC127" s="32"/>
      <c r="AD127" s="310" t="str">
        <f t="shared" si="306"/>
        <v>Task Name</v>
      </c>
      <c r="AE127" s="310"/>
      <c r="AF127" s="33"/>
      <c r="AG127" s="34"/>
      <c r="AH127" s="34"/>
      <c r="AI127" s="34"/>
      <c r="AJ127" s="34"/>
      <c r="AK127" s="34"/>
      <c r="AL127" s="34"/>
      <c r="AM127" s="34"/>
      <c r="AN127" s="34"/>
      <c r="AO127" s="34"/>
    </row>
    <row r="128" spans="1:41" ht="14.25" hidden="1" x14ac:dyDescent="0.2">
      <c r="A128" s="299" t="s">
        <v>51</v>
      </c>
      <c r="B128" s="299"/>
      <c r="C128" s="69"/>
      <c r="N128" s="196">
        <f>SUM(D128:M128)</f>
        <v>0</v>
      </c>
      <c r="O128" s="60">
        <f>+D$8*D128+E$8*E128+F$8*F128+G$8*G128+H$8*H128+I$8*I128+K$8*K128+L$8*L128+J$8*J128+$M$8*M128</f>
        <v>0</v>
      </c>
      <c r="P128" s="25"/>
      <c r="Q128" s="299" t="str">
        <f t="shared" si="305"/>
        <v xml:space="preserve">Subtask 1: </v>
      </c>
      <c r="R128" s="299"/>
      <c r="S128" s="86"/>
      <c r="T128" s="210" t="e">
        <f>+V128/U128</f>
        <v>#DIV/0!</v>
      </c>
      <c r="U128" s="158">
        <f>+N128</f>
        <v>0</v>
      </c>
      <c r="V128" s="157">
        <f t="shared" ref="V128:V130" si="307">+O128</f>
        <v>0</v>
      </c>
      <c r="W128" s="157">
        <f t="shared" ref="W128:W130" si="308">+V128*X$4</f>
        <v>0</v>
      </c>
      <c r="X128" s="157">
        <f t="shared" ref="X128:X130" si="309">+V128*X$5</f>
        <v>0</v>
      </c>
      <c r="Y128" s="157">
        <f t="shared" ref="Y128:Y130" si="310">+AO128</f>
        <v>0</v>
      </c>
      <c r="Z128" s="157">
        <v>0</v>
      </c>
      <c r="AA128" s="157">
        <f t="shared" ref="AA128:AA130" si="311">(+V128*(1+X$3))*X$6</f>
        <v>0</v>
      </c>
      <c r="AB128" s="184">
        <f>+V128+W128+X128+Y128+Z128+AA128</f>
        <v>0</v>
      </c>
      <c r="AC128" s="32"/>
      <c r="AD128" s="299" t="str">
        <f t="shared" si="306"/>
        <v xml:space="preserve">Subtask 1: </v>
      </c>
      <c r="AE128" s="299"/>
      <c r="AF128" s="22"/>
      <c r="AO128" s="157">
        <f t="shared" ref="AO128:AO130" si="312">+AF$8*AF128+AG$8*AG128+AH$8*AH128+AI$8*AI128+AJ$8*AJ128+AK$8*AK128+AL$8*AL128+AM$8*AM128+AN$8*AN128</f>
        <v>0</v>
      </c>
    </row>
    <row r="129" spans="1:41" ht="14.25" hidden="1" customHeight="1" x14ac:dyDescent="0.2">
      <c r="A129" s="299" t="s">
        <v>48</v>
      </c>
      <c r="B129" s="299"/>
      <c r="C129" s="69"/>
      <c r="N129" s="196">
        <f t="shared" ref="N129:N130" si="313">SUM(D129:M129)</f>
        <v>0</v>
      </c>
      <c r="O129" s="60">
        <f t="shared" ref="O129:O130" si="314">+D$8*D129+E$8*E129+F$8*F129+G$8*G129+H$8*H129+I$8*I129+K$8*K129+L$8*L129+J$8*J129+$M$8*M129</f>
        <v>0</v>
      </c>
      <c r="P129" s="25"/>
      <c r="Q129" s="299" t="str">
        <f t="shared" si="305"/>
        <v xml:space="preserve">Subtask 2: </v>
      </c>
      <c r="R129" s="299"/>
      <c r="S129" s="86"/>
      <c r="T129" s="210" t="e">
        <f t="shared" ref="T129:T130" si="315">+V129/U129</f>
        <v>#DIV/0!</v>
      </c>
      <c r="U129" s="158">
        <f t="shared" ref="U129:U130" si="316">+N129</f>
        <v>0</v>
      </c>
      <c r="V129" s="157">
        <f t="shared" si="307"/>
        <v>0</v>
      </c>
      <c r="W129" s="157">
        <f t="shared" si="308"/>
        <v>0</v>
      </c>
      <c r="X129" s="157">
        <f t="shared" si="309"/>
        <v>0</v>
      </c>
      <c r="Y129" s="157">
        <f t="shared" si="310"/>
        <v>0</v>
      </c>
      <c r="Z129" s="157">
        <v>0</v>
      </c>
      <c r="AA129" s="157">
        <f t="shared" si="311"/>
        <v>0</v>
      </c>
      <c r="AB129" s="184">
        <f t="shared" ref="AB129:AB130" si="317">+V129+W129+X129+Y129+Z129+AA129</f>
        <v>0</v>
      </c>
      <c r="AC129" s="32"/>
      <c r="AD129" s="299" t="str">
        <f t="shared" si="306"/>
        <v xml:space="preserve">Subtask 2: </v>
      </c>
      <c r="AE129" s="299"/>
      <c r="AF129" s="22"/>
      <c r="AO129" s="157">
        <f t="shared" si="312"/>
        <v>0</v>
      </c>
    </row>
    <row r="130" spans="1:41" ht="14.25" hidden="1" customHeight="1" thickBot="1" x14ac:dyDescent="0.25">
      <c r="A130" s="317" t="s">
        <v>49</v>
      </c>
      <c r="B130" s="317"/>
      <c r="C130" s="102"/>
      <c r="D130" s="103"/>
      <c r="E130" s="103"/>
      <c r="F130" s="103"/>
      <c r="G130" s="103"/>
      <c r="H130" s="103"/>
      <c r="I130" s="103"/>
      <c r="J130" s="103"/>
      <c r="K130" s="103"/>
      <c r="L130" s="103"/>
      <c r="M130" s="103"/>
      <c r="N130" s="200">
        <f t="shared" si="313"/>
        <v>0</v>
      </c>
      <c r="O130" s="105">
        <f t="shared" si="314"/>
        <v>0</v>
      </c>
      <c r="P130" s="25"/>
      <c r="Q130" s="317" t="str">
        <f t="shared" si="305"/>
        <v xml:space="preserve">Subtask 3: </v>
      </c>
      <c r="R130" s="322"/>
      <c r="S130" s="107"/>
      <c r="T130" s="194" t="e">
        <f t="shared" si="315"/>
        <v>#DIV/0!</v>
      </c>
      <c r="U130" s="192">
        <f t="shared" si="316"/>
        <v>0</v>
      </c>
      <c r="V130" s="191">
        <f t="shared" si="307"/>
        <v>0</v>
      </c>
      <c r="W130" s="191">
        <f t="shared" si="308"/>
        <v>0</v>
      </c>
      <c r="X130" s="191">
        <f t="shared" si="309"/>
        <v>0</v>
      </c>
      <c r="Y130" s="191">
        <f t="shared" si="310"/>
        <v>0</v>
      </c>
      <c r="Z130" s="191">
        <v>0</v>
      </c>
      <c r="AA130" s="191">
        <f t="shared" si="311"/>
        <v>0</v>
      </c>
      <c r="AB130" s="193">
        <f t="shared" si="317"/>
        <v>0</v>
      </c>
      <c r="AC130" s="32"/>
      <c r="AD130" s="317" t="str">
        <f t="shared" si="306"/>
        <v xml:space="preserve">Subtask 3: </v>
      </c>
      <c r="AE130" s="317"/>
      <c r="AF130" s="111"/>
      <c r="AG130" s="109"/>
      <c r="AH130" s="109"/>
      <c r="AI130" s="109"/>
      <c r="AJ130" s="109"/>
      <c r="AK130" s="109"/>
      <c r="AL130" s="109"/>
      <c r="AM130" s="109"/>
      <c r="AN130" s="109"/>
      <c r="AO130" s="191">
        <f t="shared" si="312"/>
        <v>0</v>
      </c>
    </row>
    <row r="131" spans="1:41" ht="15" hidden="1" customHeight="1" x14ac:dyDescent="0.25">
      <c r="A131" s="307" t="s">
        <v>79</v>
      </c>
      <c r="B131" s="307"/>
      <c r="C131" s="70"/>
      <c r="D131" s="41">
        <f t="shared" ref="D131:O131" si="318">SUM(D128:D130)</f>
        <v>0</v>
      </c>
      <c r="E131" s="41">
        <f t="shared" si="318"/>
        <v>0</v>
      </c>
      <c r="F131" s="41">
        <f t="shared" si="318"/>
        <v>0</v>
      </c>
      <c r="G131" s="41">
        <f t="shared" si="318"/>
        <v>0</v>
      </c>
      <c r="H131" s="41">
        <f t="shared" si="318"/>
        <v>0</v>
      </c>
      <c r="I131" s="41">
        <f t="shared" si="318"/>
        <v>0</v>
      </c>
      <c r="J131" s="41">
        <f t="shared" si="318"/>
        <v>0</v>
      </c>
      <c r="K131" s="41">
        <f t="shared" si="318"/>
        <v>0</v>
      </c>
      <c r="L131" s="41">
        <f t="shared" si="318"/>
        <v>0</v>
      </c>
      <c r="M131" s="41">
        <f t="shared" si="318"/>
        <v>0</v>
      </c>
      <c r="N131" s="54">
        <f t="shared" si="318"/>
        <v>0</v>
      </c>
      <c r="O131" s="123">
        <f t="shared" si="318"/>
        <v>0</v>
      </c>
      <c r="P131" s="25"/>
      <c r="Q131" s="307" t="str">
        <f t="shared" si="305"/>
        <v xml:space="preserve">TOTAL </v>
      </c>
      <c r="R131" s="307"/>
      <c r="S131" s="87"/>
      <c r="T131" s="59" t="e">
        <f t="shared" ref="T131:AB131" si="319">SUM(T128:T130)</f>
        <v>#DIV/0!</v>
      </c>
      <c r="U131" s="34">
        <f t="shared" si="319"/>
        <v>0</v>
      </c>
      <c r="V131" s="59">
        <f t="shared" si="319"/>
        <v>0</v>
      </c>
      <c r="W131" s="59">
        <f t="shared" si="319"/>
        <v>0</v>
      </c>
      <c r="X131" s="59">
        <f t="shared" si="319"/>
        <v>0</v>
      </c>
      <c r="Y131" s="59">
        <f t="shared" si="319"/>
        <v>0</v>
      </c>
      <c r="Z131" s="59">
        <f t="shared" si="319"/>
        <v>0</v>
      </c>
      <c r="AA131" s="59">
        <f t="shared" si="319"/>
        <v>0</v>
      </c>
      <c r="AB131" s="204">
        <f t="shared" si="319"/>
        <v>0</v>
      </c>
      <c r="AC131" s="32"/>
      <c r="AD131" s="307" t="str">
        <f t="shared" si="306"/>
        <v xml:space="preserve">TOTAL </v>
      </c>
      <c r="AE131" s="307"/>
      <c r="AF131" s="40">
        <f t="shared" ref="AF131:AO131" si="320">SUM(AF128:AF130)</f>
        <v>0</v>
      </c>
      <c r="AG131" s="40">
        <f t="shared" si="320"/>
        <v>0</v>
      </c>
      <c r="AH131" s="40">
        <f t="shared" si="320"/>
        <v>0</v>
      </c>
      <c r="AI131" s="40">
        <f t="shared" si="320"/>
        <v>0</v>
      </c>
      <c r="AJ131" s="40">
        <f t="shared" si="320"/>
        <v>0</v>
      </c>
      <c r="AK131" s="40">
        <f t="shared" si="320"/>
        <v>0</v>
      </c>
      <c r="AL131" s="40">
        <f t="shared" si="320"/>
        <v>0</v>
      </c>
      <c r="AM131" s="40">
        <f t="shared" si="320"/>
        <v>0</v>
      </c>
      <c r="AN131" s="40">
        <f t="shared" si="320"/>
        <v>0</v>
      </c>
      <c r="AO131" s="59">
        <f t="shared" si="320"/>
        <v>0</v>
      </c>
    </row>
    <row r="132" spans="1:41" hidden="1" x14ac:dyDescent="0.2">
      <c r="A132" s="302"/>
      <c r="B132" s="302"/>
      <c r="C132" s="67"/>
      <c r="P132" s="25"/>
      <c r="Q132" s="302"/>
      <c r="R132" s="302"/>
      <c r="S132" s="84"/>
      <c r="AB132" s="81"/>
      <c r="AC132" s="32"/>
      <c r="AD132" s="302"/>
      <c r="AE132" s="302"/>
      <c r="AF132" s="24"/>
    </row>
    <row r="133" spans="1:41" ht="15" hidden="1" customHeight="1" x14ac:dyDescent="0.2">
      <c r="A133" s="308" t="s">
        <v>77</v>
      </c>
      <c r="B133" s="308"/>
      <c r="C133" s="72"/>
      <c r="D133" s="77">
        <f>D131</f>
        <v>0</v>
      </c>
      <c r="E133" s="77">
        <f t="shared" ref="E133:O133" si="321">E131</f>
        <v>0</v>
      </c>
      <c r="F133" s="77">
        <f t="shared" si="321"/>
        <v>0</v>
      </c>
      <c r="G133" s="77">
        <f t="shared" si="321"/>
        <v>0</v>
      </c>
      <c r="H133" s="77">
        <f t="shared" si="321"/>
        <v>0</v>
      </c>
      <c r="I133" s="77">
        <f t="shared" si="321"/>
        <v>0</v>
      </c>
      <c r="J133" s="77">
        <f t="shared" si="321"/>
        <v>0</v>
      </c>
      <c r="K133" s="77">
        <f t="shared" si="321"/>
        <v>0</v>
      </c>
      <c r="L133" s="77">
        <f t="shared" si="321"/>
        <v>0</v>
      </c>
      <c r="M133" s="77">
        <f t="shared" si="321"/>
        <v>0</v>
      </c>
      <c r="N133" s="207">
        <f>N131</f>
        <v>0</v>
      </c>
      <c r="O133" s="206">
        <f t="shared" si="321"/>
        <v>0</v>
      </c>
      <c r="P133" s="47"/>
      <c r="Q133" s="308" t="str">
        <f>+A133</f>
        <v>Total - Future Tasks</v>
      </c>
      <c r="R133" s="308"/>
      <c r="S133" s="89"/>
      <c r="T133" s="133" t="e">
        <f>T131</f>
        <v>#DIV/0!</v>
      </c>
      <c r="U133" s="183">
        <f t="shared" ref="U133:AB133" si="322">U131</f>
        <v>0</v>
      </c>
      <c r="V133" s="133">
        <f t="shared" si="322"/>
        <v>0</v>
      </c>
      <c r="W133" s="133">
        <f t="shared" si="322"/>
        <v>0</v>
      </c>
      <c r="X133" s="133">
        <f t="shared" si="322"/>
        <v>0</v>
      </c>
      <c r="Y133" s="133">
        <f t="shared" si="322"/>
        <v>0</v>
      </c>
      <c r="Z133" s="133">
        <f t="shared" si="322"/>
        <v>0</v>
      </c>
      <c r="AA133" s="133">
        <f t="shared" si="322"/>
        <v>0</v>
      </c>
      <c r="AB133" s="133">
        <f t="shared" si="322"/>
        <v>0</v>
      </c>
      <c r="AC133" s="32"/>
      <c r="AD133" s="308" t="str">
        <f>+A133</f>
        <v>Total - Future Tasks</v>
      </c>
      <c r="AE133" s="308"/>
      <c r="AF133" s="215">
        <f>AF131</f>
        <v>0</v>
      </c>
      <c r="AG133" s="215">
        <f t="shared" ref="AG133:AN133" si="323">AG131</f>
        <v>0</v>
      </c>
      <c r="AH133" s="215">
        <f t="shared" si="323"/>
        <v>0</v>
      </c>
      <c r="AI133" s="215">
        <f t="shared" si="323"/>
        <v>0</v>
      </c>
      <c r="AJ133" s="215">
        <f t="shared" si="323"/>
        <v>0</v>
      </c>
      <c r="AK133" s="215">
        <f t="shared" si="323"/>
        <v>0</v>
      </c>
      <c r="AL133" s="215">
        <f t="shared" si="323"/>
        <v>0</v>
      </c>
      <c r="AM133" s="215">
        <f t="shared" si="323"/>
        <v>0</v>
      </c>
      <c r="AN133" s="215">
        <f t="shared" si="323"/>
        <v>0</v>
      </c>
      <c r="AO133" s="216">
        <f>AO131</f>
        <v>0</v>
      </c>
    </row>
    <row r="134" spans="1:41" hidden="1" x14ac:dyDescent="0.2">
      <c r="A134" s="28"/>
      <c r="B134" s="28"/>
      <c r="P134" s="25"/>
      <c r="Q134" s="28"/>
      <c r="R134" s="28"/>
      <c r="AC134" s="25"/>
      <c r="AD134" s="28"/>
      <c r="AE134" s="28"/>
    </row>
    <row r="135" spans="1:41" ht="28.5" hidden="1" customHeight="1" x14ac:dyDescent="0.3">
      <c r="A135" s="306" t="s">
        <v>26</v>
      </c>
      <c r="B135" s="306"/>
      <c r="D135" s="115"/>
      <c r="E135" s="115"/>
      <c r="F135" s="115"/>
      <c r="G135" s="115"/>
      <c r="H135" s="115"/>
      <c r="I135" s="115"/>
      <c r="J135" s="115"/>
      <c r="K135" s="115"/>
      <c r="L135" s="115"/>
      <c r="M135" s="115"/>
      <c r="N135" s="116"/>
      <c r="O135" s="125"/>
      <c r="P135" s="25"/>
      <c r="Q135" s="306" t="str">
        <f>+A135</f>
        <v>TOTAL AUTHORIZED PARTS</v>
      </c>
      <c r="R135" s="306"/>
      <c r="S135" s="18"/>
      <c r="T135" s="214" t="e">
        <f>+V135/U135</f>
        <v>#DIV/0!</v>
      </c>
      <c r="U135" s="213">
        <f t="shared" ref="U135:AB135" si="324">SUM(U50+U84+U124+U133)</f>
        <v>0</v>
      </c>
      <c r="V135" s="214">
        <f t="shared" si="324"/>
        <v>0</v>
      </c>
      <c r="W135" s="214">
        <f t="shared" si="324"/>
        <v>0</v>
      </c>
      <c r="X135" s="214">
        <f t="shared" si="324"/>
        <v>0</v>
      </c>
      <c r="Y135" s="214">
        <f t="shared" si="324"/>
        <v>0</v>
      </c>
      <c r="Z135" s="214">
        <f t="shared" si="324"/>
        <v>0</v>
      </c>
      <c r="AA135" s="214">
        <f t="shared" si="324"/>
        <v>0</v>
      </c>
      <c r="AB135" s="214">
        <f t="shared" si="324"/>
        <v>0</v>
      </c>
      <c r="AC135" s="25"/>
      <c r="AD135" s="306"/>
      <c r="AE135" s="306"/>
    </row>
    <row r="136" spans="1:41" ht="28.5" hidden="1" customHeight="1" x14ac:dyDescent="0.3">
      <c r="A136" s="78"/>
      <c r="B136" s="78"/>
      <c r="P136" s="25"/>
      <c r="Q136" s="78"/>
      <c r="R136" s="78"/>
      <c r="AC136" s="25"/>
      <c r="AD136" s="78"/>
      <c r="AE136" s="78"/>
    </row>
    <row r="137" spans="1:41" hidden="1" x14ac:dyDescent="0.2">
      <c r="A137" s="28"/>
      <c r="B137" s="28"/>
      <c r="P137" s="25"/>
      <c r="AC137" s="25"/>
    </row>
    <row r="138" spans="1:41" ht="20.25" hidden="1" customHeight="1" x14ac:dyDescent="0.3">
      <c r="A138" s="97" t="s">
        <v>38</v>
      </c>
      <c r="B138" s="98"/>
      <c r="C138" s="99"/>
      <c r="D138" s="100"/>
      <c r="E138" s="100"/>
      <c r="F138" s="100"/>
      <c r="G138" s="100"/>
      <c r="H138" s="100"/>
      <c r="I138" s="100"/>
      <c r="J138" s="100"/>
      <c r="K138" s="100"/>
      <c r="L138" s="100"/>
      <c r="M138" s="100"/>
      <c r="N138" s="101"/>
      <c r="O138" s="121"/>
      <c r="P138" s="25"/>
      <c r="Q138" s="305" t="str">
        <f>+A138</f>
        <v>IF-AUTHORIZED TASKS:</v>
      </c>
      <c r="R138" s="305"/>
      <c r="S138" s="93"/>
      <c r="T138" s="131"/>
      <c r="U138" s="94"/>
      <c r="V138" s="139"/>
      <c r="W138" s="139"/>
      <c r="X138" s="139"/>
      <c r="Y138" s="139"/>
      <c r="Z138" s="139"/>
      <c r="AA138" s="139"/>
      <c r="AB138" s="95"/>
      <c r="AC138" s="32"/>
      <c r="AD138" s="305" t="str">
        <f>+A138</f>
        <v>IF-AUTHORIZED TASKS:</v>
      </c>
      <c r="AE138" s="305"/>
      <c r="AF138" s="96"/>
      <c r="AG138" s="96"/>
      <c r="AH138" s="96"/>
      <c r="AI138" s="96"/>
      <c r="AJ138" s="96"/>
      <c r="AK138" s="96"/>
      <c r="AL138" s="96"/>
      <c r="AM138" s="96"/>
      <c r="AN138" s="96"/>
      <c r="AO138" s="92"/>
    </row>
    <row r="139" spans="1:41" hidden="1" x14ac:dyDescent="0.2">
      <c r="A139" s="28"/>
      <c r="B139" s="28"/>
    </row>
    <row r="140" spans="1:41" hidden="1" x14ac:dyDescent="0.2">
      <c r="A140" s="28"/>
      <c r="B140" s="28"/>
    </row>
    <row r="141" spans="1:41" hidden="1" x14ac:dyDescent="0.2">
      <c r="A141" s="28"/>
      <c r="B141" s="28"/>
    </row>
    <row r="142" spans="1:41" ht="20.25" hidden="1" x14ac:dyDescent="0.3">
      <c r="A142" s="306" t="s">
        <v>39</v>
      </c>
      <c r="B142" s="306"/>
      <c r="D142" s="115"/>
      <c r="E142" s="115"/>
      <c r="F142" s="115"/>
      <c r="G142" s="115"/>
      <c r="H142" s="115"/>
      <c r="I142" s="115"/>
      <c r="J142" s="115"/>
      <c r="K142" s="115"/>
      <c r="L142" s="115"/>
      <c r="M142" s="115"/>
      <c r="N142" s="116"/>
      <c r="O142" s="125"/>
      <c r="Q142" s="306" t="str">
        <f>+A142</f>
        <v>TOTAL IF-AUTHORIZED PARTS</v>
      </c>
      <c r="R142" s="306"/>
      <c r="AD142" s="306"/>
      <c r="AE142" s="306"/>
    </row>
    <row r="143" spans="1:41" hidden="1" x14ac:dyDescent="0.2">
      <c r="A143" s="28"/>
      <c r="B143" s="28"/>
    </row>
    <row r="144" spans="1:41" hidden="1" x14ac:dyDescent="0.2">
      <c r="A144" s="28"/>
      <c r="B144" s="28"/>
    </row>
    <row r="145" spans="1:31" ht="20.25" hidden="1" x14ac:dyDescent="0.3">
      <c r="A145" s="306" t="s">
        <v>40</v>
      </c>
      <c r="B145" s="306"/>
      <c r="D145" s="115"/>
      <c r="E145" s="115"/>
      <c r="F145" s="115"/>
      <c r="G145" s="115"/>
      <c r="H145" s="115"/>
      <c r="I145" s="115"/>
      <c r="J145" s="115"/>
      <c r="K145" s="115"/>
      <c r="L145" s="115"/>
      <c r="M145" s="115"/>
      <c r="N145" s="116"/>
      <c r="O145" s="125"/>
      <c r="Q145" s="306" t="str">
        <f>+A145</f>
        <v>GRAND TOTAL</v>
      </c>
      <c r="R145" s="306"/>
      <c r="S145" s="18"/>
      <c r="T145" s="136"/>
      <c r="U145" s="18"/>
      <c r="V145" s="147"/>
      <c r="W145" s="147"/>
      <c r="X145" s="147"/>
      <c r="Y145" s="147"/>
      <c r="Z145" s="147"/>
      <c r="AA145" s="147"/>
      <c r="AB145" s="147"/>
      <c r="AD145" s="306"/>
      <c r="AE145" s="306"/>
    </row>
    <row r="146" spans="1:31" x14ac:dyDescent="0.2">
      <c r="A146" s="28"/>
      <c r="B146" s="28"/>
    </row>
    <row r="147" spans="1:31" x14ac:dyDescent="0.2">
      <c r="A147" s="28"/>
      <c r="B147" s="28"/>
    </row>
    <row r="148" spans="1:31" x14ac:dyDescent="0.2">
      <c r="A148" s="28"/>
      <c r="B148" s="28"/>
    </row>
    <row r="149" spans="1:31" x14ac:dyDescent="0.2">
      <c r="A149" s="28"/>
      <c r="B149" s="28"/>
    </row>
    <row r="150" spans="1:31" x14ac:dyDescent="0.2">
      <c r="A150" s="28"/>
      <c r="B150" s="28"/>
    </row>
    <row r="151" spans="1:31" x14ac:dyDescent="0.2">
      <c r="A151" s="28"/>
      <c r="B151" s="28"/>
    </row>
    <row r="152" spans="1:31" x14ac:dyDescent="0.2">
      <c r="A152" s="28"/>
      <c r="B152" s="28"/>
    </row>
    <row r="153" spans="1:31" x14ac:dyDescent="0.2">
      <c r="A153" s="28"/>
      <c r="B153" s="28"/>
    </row>
    <row r="154" spans="1:31" x14ac:dyDescent="0.2">
      <c r="A154" s="28"/>
      <c r="B154" s="28"/>
    </row>
    <row r="155" spans="1:31" x14ac:dyDescent="0.2">
      <c r="A155" s="28"/>
      <c r="B155" s="28"/>
    </row>
    <row r="156" spans="1:31" x14ac:dyDescent="0.2">
      <c r="A156" s="28"/>
      <c r="B156" s="28"/>
    </row>
    <row r="157" spans="1:31" x14ac:dyDescent="0.2">
      <c r="A157" s="28"/>
      <c r="B157" s="28"/>
    </row>
    <row r="158" spans="1:31" x14ac:dyDescent="0.2">
      <c r="A158" s="28"/>
      <c r="B158" s="28"/>
    </row>
    <row r="159" spans="1:31" x14ac:dyDescent="0.2">
      <c r="A159" s="28"/>
      <c r="B159" s="28"/>
    </row>
    <row r="160" spans="1:31" x14ac:dyDescent="0.2">
      <c r="A160" s="28"/>
      <c r="B160" s="28"/>
    </row>
    <row r="161" spans="1:2" x14ac:dyDescent="0.2">
      <c r="A161" s="28"/>
      <c r="B161" s="28"/>
    </row>
    <row r="162" spans="1:2" x14ac:dyDescent="0.2">
      <c r="A162" s="28"/>
      <c r="B162" s="28"/>
    </row>
    <row r="163" spans="1:2" x14ac:dyDescent="0.2">
      <c r="A163" s="28"/>
      <c r="B163" s="28"/>
    </row>
    <row r="164" spans="1:2" x14ac:dyDescent="0.2">
      <c r="A164" s="28"/>
      <c r="B164" s="28"/>
    </row>
    <row r="165" spans="1:2" x14ac:dyDescent="0.2">
      <c r="A165" s="28"/>
      <c r="B165" s="28"/>
    </row>
    <row r="166" spans="1:2" x14ac:dyDescent="0.2">
      <c r="A166" s="28"/>
      <c r="B166" s="28"/>
    </row>
    <row r="167" spans="1:2" x14ac:dyDescent="0.2">
      <c r="A167" s="28"/>
      <c r="B167" s="28"/>
    </row>
    <row r="168" spans="1:2" x14ac:dyDescent="0.2">
      <c r="A168" s="28"/>
      <c r="B168" s="28"/>
    </row>
    <row r="169" spans="1:2" x14ac:dyDescent="0.2">
      <c r="A169" s="28"/>
      <c r="B169" s="28"/>
    </row>
    <row r="170" spans="1:2" x14ac:dyDescent="0.2">
      <c r="A170" s="28"/>
      <c r="B170" s="28"/>
    </row>
    <row r="171" spans="1:2" x14ac:dyDescent="0.2">
      <c r="A171" s="28"/>
      <c r="B171" s="28"/>
    </row>
    <row r="172" spans="1:2" x14ac:dyDescent="0.2">
      <c r="A172" s="28"/>
      <c r="B172" s="28"/>
    </row>
    <row r="173" spans="1:2" x14ac:dyDescent="0.2">
      <c r="A173" s="28"/>
      <c r="B173" s="28"/>
    </row>
    <row r="174" spans="1:2" x14ac:dyDescent="0.2">
      <c r="A174" s="28"/>
      <c r="B174" s="28"/>
    </row>
    <row r="175" spans="1:2" x14ac:dyDescent="0.2">
      <c r="A175" s="28"/>
      <c r="B175" s="28"/>
    </row>
    <row r="176" spans="1:2" x14ac:dyDescent="0.2">
      <c r="A176" s="28"/>
      <c r="B176" s="28"/>
    </row>
    <row r="177" spans="1:2" x14ac:dyDescent="0.2">
      <c r="A177" s="28"/>
      <c r="B177" s="28"/>
    </row>
    <row r="178" spans="1:2" x14ac:dyDescent="0.2">
      <c r="A178" s="28"/>
      <c r="B178" s="28"/>
    </row>
    <row r="179" spans="1:2" x14ac:dyDescent="0.2">
      <c r="A179" s="28"/>
      <c r="B179" s="28"/>
    </row>
    <row r="180" spans="1:2" x14ac:dyDescent="0.2">
      <c r="A180" s="28"/>
      <c r="B180" s="28"/>
    </row>
    <row r="181" spans="1:2" x14ac:dyDescent="0.2">
      <c r="A181" s="28"/>
      <c r="B181" s="28"/>
    </row>
    <row r="182" spans="1:2" x14ac:dyDescent="0.2">
      <c r="A182" s="28"/>
      <c r="B182" s="28"/>
    </row>
    <row r="183" spans="1:2" x14ac:dyDescent="0.2">
      <c r="A183" s="28"/>
      <c r="B183" s="28"/>
    </row>
    <row r="184" spans="1:2" x14ac:dyDescent="0.2">
      <c r="A184" s="28"/>
      <c r="B184" s="28"/>
    </row>
    <row r="185" spans="1:2" x14ac:dyDescent="0.2">
      <c r="A185" s="28"/>
      <c r="B185" s="28"/>
    </row>
    <row r="186" spans="1:2" x14ac:dyDescent="0.2">
      <c r="A186" s="28"/>
      <c r="B186" s="28"/>
    </row>
    <row r="187" spans="1:2" x14ac:dyDescent="0.2">
      <c r="A187" s="28"/>
      <c r="B187" s="28"/>
    </row>
    <row r="188" spans="1:2" x14ac:dyDescent="0.2">
      <c r="A188" s="28"/>
      <c r="B188" s="28"/>
    </row>
    <row r="189" spans="1:2" x14ac:dyDescent="0.2">
      <c r="A189" s="28"/>
      <c r="B189" s="28"/>
    </row>
    <row r="190" spans="1:2" x14ac:dyDescent="0.2">
      <c r="A190" s="28"/>
      <c r="B190" s="28"/>
    </row>
    <row r="191" spans="1:2" x14ac:dyDescent="0.2">
      <c r="A191" s="28"/>
      <c r="B191" s="28"/>
    </row>
    <row r="192" spans="1:2" x14ac:dyDescent="0.2">
      <c r="A192" s="28"/>
      <c r="B192" s="28"/>
    </row>
    <row r="193" spans="1:2" x14ac:dyDescent="0.2">
      <c r="A193" s="28"/>
      <c r="B193" s="28"/>
    </row>
    <row r="194" spans="1:2" x14ac:dyDescent="0.2">
      <c r="A194" s="28"/>
      <c r="B194" s="28"/>
    </row>
    <row r="195" spans="1:2" x14ac:dyDescent="0.2">
      <c r="A195" s="28"/>
      <c r="B195" s="28"/>
    </row>
    <row r="196" spans="1:2" x14ac:dyDescent="0.2">
      <c r="A196" s="28"/>
      <c r="B196" s="28"/>
    </row>
    <row r="197" spans="1:2" x14ac:dyDescent="0.2">
      <c r="A197" s="28"/>
      <c r="B197" s="28"/>
    </row>
    <row r="198" spans="1:2" x14ac:dyDescent="0.2">
      <c r="A198" s="28"/>
      <c r="B198" s="28"/>
    </row>
    <row r="199" spans="1:2" x14ac:dyDescent="0.2">
      <c r="A199" s="28"/>
      <c r="B199" s="28"/>
    </row>
    <row r="200" spans="1:2" x14ac:dyDescent="0.2">
      <c r="A200" s="28"/>
      <c r="B200" s="28"/>
    </row>
    <row r="201" spans="1:2" x14ac:dyDescent="0.2">
      <c r="A201" s="28"/>
      <c r="B201" s="28"/>
    </row>
    <row r="202" spans="1:2" x14ac:dyDescent="0.2">
      <c r="A202" s="28"/>
      <c r="B202" s="28"/>
    </row>
    <row r="203" spans="1:2" x14ac:dyDescent="0.2">
      <c r="A203" s="28"/>
      <c r="B203" s="28"/>
    </row>
    <row r="204" spans="1:2" x14ac:dyDescent="0.2">
      <c r="A204" s="28"/>
      <c r="B204" s="28"/>
    </row>
    <row r="205" spans="1:2" x14ac:dyDescent="0.2">
      <c r="A205" s="28"/>
      <c r="B205" s="28"/>
    </row>
    <row r="206" spans="1:2" x14ac:dyDescent="0.2">
      <c r="A206" s="28"/>
      <c r="B206" s="28"/>
    </row>
    <row r="207" spans="1:2" x14ac:dyDescent="0.2">
      <c r="A207" s="28"/>
      <c r="B207" s="28"/>
    </row>
    <row r="208" spans="1:2" x14ac:dyDescent="0.2">
      <c r="A208" s="28"/>
      <c r="B208" s="28"/>
    </row>
    <row r="209" spans="1:2" x14ac:dyDescent="0.2">
      <c r="A209" s="28"/>
      <c r="B209" s="28"/>
    </row>
    <row r="210" spans="1:2" x14ac:dyDescent="0.2">
      <c r="A210" s="28"/>
      <c r="B210" s="28"/>
    </row>
    <row r="211" spans="1:2" x14ac:dyDescent="0.2">
      <c r="A211" s="28"/>
      <c r="B211" s="28"/>
    </row>
    <row r="212" spans="1:2" x14ac:dyDescent="0.2">
      <c r="A212" s="28"/>
      <c r="B212" s="28"/>
    </row>
    <row r="213" spans="1:2" x14ac:dyDescent="0.2">
      <c r="A213" s="28"/>
      <c r="B213" s="28"/>
    </row>
    <row r="214" spans="1:2" x14ac:dyDescent="0.2">
      <c r="A214" s="28"/>
      <c r="B214" s="28"/>
    </row>
    <row r="215" spans="1:2" x14ac:dyDescent="0.2">
      <c r="A215" s="28"/>
      <c r="B215" s="28"/>
    </row>
    <row r="216" spans="1:2" x14ac:dyDescent="0.2">
      <c r="A216" s="28"/>
      <c r="B216" s="28"/>
    </row>
    <row r="217" spans="1:2" x14ac:dyDescent="0.2">
      <c r="A217" s="28"/>
      <c r="B217" s="28"/>
    </row>
    <row r="218" spans="1:2" x14ac:dyDescent="0.2">
      <c r="A218" s="28"/>
      <c r="B218" s="28"/>
    </row>
    <row r="219" spans="1:2" x14ac:dyDescent="0.2">
      <c r="A219" s="28"/>
      <c r="B219" s="28"/>
    </row>
    <row r="220" spans="1:2" x14ac:dyDescent="0.2">
      <c r="A220" s="28"/>
      <c r="B220" s="28"/>
    </row>
    <row r="221" spans="1:2" x14ac:dyDescent="0.2">
      <c r="A221" s="28"/>
      <c r="B221" s="28"/>
    </row>
    <row r="222" spans="1:2" x14ac:dyDescent="0.2">
      <c r="A222" s="28"/>
      <c r="B222" s="28"/>
    </row>
    <row r="223" spans="1:2" x14ac:dyDescent="0.2">
      <c r="A223" s="28"/>
      <c r="B223" s="28"/>
    </row>
    <row r="224" spans="1:2" x14ac:dyDescent="0.2">
      <c r="A224" s="28"/>
      <c r="B224" s="28"/>
    </row>
    <row r="225" spans="1:2" x14ac:dyDescent="0.2">
      <c r="A225" s="28"/>
      <c r="B225" s="28"/>
    </row>
    <row r="226" spans="1:2" x14ac:dyDescent="0.2">
      <c r="A226" s="28"/>
      <c r="B226" s="28"/>
    </row>
    <row r="227" spans="1:2" x14ac:dyDescent="0.2">
      <c r="A227" s="28"/>
      <c r="B227" s="28"/>
    </row>
    <row r="228" spans="1:2" x14ac:dyDescent="0.2">
      <c r="A228" s="28"/>
      <c r="B228" s="28"/>
    </row>
    <row r="229" spans="1:2" x14ac:dyDescent="0.2">
      <c r="A229" s="28"/>
      <c r="B229" s="28"/>
    </row>
    <row r="230" spans="1:2" x14ac:dyDescent="0.2">
      <c r="A230" s="28"/>
      <c r="B230" s="28"/>
    </row>
    <row r="231" spans="1:2" x14ac:dyDescent="0.2">
      <c r="A231" s="28"/>
      <c r="B231" s="28"/>
    </row>
    <row r="232" spans="1:2" x14ac:dyDescent="0.2">
      <c r="A232" s="28"/>
      <c r="B232" s="28"/>
    </row>
    <row r="233" spans="1:2" x14ac:dyDescent="0.2">
      <c r="A233" s="28"/>
      <c r="B233" s="28"/>
    </row>
    <row r="234" spans="1:2" x14ac:dyDescent="0.2">
      <c r="A234" s="28"/>
      <c r="B234" s="28"/>
    </row>
    <row r="235" spans="1:2" x14ac:dyDescent="0.2">
      <c r="A235" s="28"/>
      <c r="B235" s="28"/>
    </row>
    <row r="236" spans="1:2" x14ac:dyDescent="0.2">
      <c r="A236" s="28"/>
      <c r="B236" s="28"/>
    </row>
    <row r="237" spans="1:2" x14ac:dyDescent="0.2">
      <c r="A237" s="28"/>
      <c r="B237" s="28"/>
    </row>
    <row r="238" spans="1:2" x14ac:dyDescent="0.2">
      <c r="A238" s="28"/>
      <c r="B238" s="28"/>
    </row>
    <row r="239" spans="1:2" x14ac:dyDescent="0.2">
      <c r="A239" s="28"/>
      <c r="B239" s="28"/>
    </row>
    <row r="240" spans="1:2" x14ac:dyDescent="0.2">
      <c r="A240" s="28"/>
      <c r="B240" s="28"/>
    </row>
    <row r="241" spans="1:2" x14ac:dyDescent="0.2">
      <c r="A241" s="28"/>
      <c r="B241" s="28"/>
    </row>
    <row r="242" spans="1:2" x14ac:dyDescent="0.2">
      <c r="A242" s="28"/>
      <c r="B242" s="28"/>
    </row>
    <row r="243" spans="1:2" x14ac:dyDescent="0.2">
      <c r="A243" s="28"/>
      <c r="B243" s="28"/>
    </row>
    <row r="244" spans="1:2" x14ac:dyDescent="0.2">
      <c r="A244" s="28"/>
      <c r="B244" s="28"/>
    </row>
    <row r="245" spans="1:2" x14ac:dyDescent="0.2">
      <c r="A245" s="28"/>
      <c r="B245" s="28"/>
    </row>
    <row r="246" spans="1:2" x14ac:dyDescent="0.2">
      <c r="A246" s="28"/>
      <c r="B246" s="28"/>
    </row>
    <row r="247" spans="1:2" x14ac:dyDescent="0.2">
      <c r="A247" s="28"/>
      <c r="B247" s="28"/>
    </row>
    <row r="248" spans="1:2" x14ac:dyDescent="0.2">
      <c r="A248" s="28"/>
      <c r="B248" s="28"/>
    </row>
    <row r="249" spans="1:2" x14ac:dyDescent="0.2">
      <c r="A249" s="28"/>
      <c r="B249" s="28"/>
    </row>
    <row r="250" spans="1:2" x14ac:dyDescent="0.2">
      <c r="A250" s="28"/>
      <c r="B250" s="28"/>
    </row>
    <row r="251" spans="1:2" x14ac:dyDescent="0.2">
      <c r="A251" s="28"/>
      <c r="B251" s="28"/>
    </row>
    <row r="252" spans="1:2" x14ac:dyDescent="0.2">
      <c r="A252" s="28"/>
      <c r="B252" s="28"/>
    </row>
    <row r="253" spans="1:2" x14ac:dyDescent="0.2">
      <c r="A253" s="28"/>
      <c r="B253" s="28"/>
    </row>
    <row r="254" spans="1:2" x14ac:dyDescent="0.2">
      <c r="A254" s="28"/>
      <c r="B254" s="28"/>
    </row>
    <row r="255" spans="1:2" x14ac:dyDescent="0.2">
      <c r="A255" s="28"/>
      <c r="B255" s="28"/>
    </row>
    <row r="256" spans="1:2" x14ac:dyDescent="0.2">
      <c r="A256" s="28"/>
      <c r="B256" s="28"/>
    </row>
    <row r="257" spans="1:2" x14ac:dyDescent="0.2">
      <c r="A257" s="28"/>
      <c r="B257" s="28"/>
    </row>
    <row r="258" spans="1:2" x14ac:dyDescent="0.2">
      <c r="A258" s="28"/>
      <c r="B258" s="28"/>
    </row>
    <row r="259" spans="1:2" x14ac:dyDescent="0.2">
      <c r="A259" s="28"/>
      <c r="B259" s="28"/>
    </row>
    <row r="260" spans="1:2" x14ac:dyDescent="0.2">
      <c r="A260" s="28"/>
      <c r="B260" s="28"/>
    </row>
    <row r="261" spans="1:2" x14ac:dyDescent="0.2">
      <c r="A261" s="28"/>
      <c r="B261" s="28"/>
    </row>
    <row r="262" spans="1:2" x14ac:dyDescent="0.2">
      <c r="A262" s="28"/>
      <c r="B262" s="28"/>
    </row>
    <row r="263" spans="1:2" x14ac:dyDescent="0.2">
      <c r="A263" s="28"/>
      <c r="B263" s="28"/>
    </row>
    <row r="264" spans="1:2" x14ac:dyDescent="0.2">
      <c r="A264" s="28"/>
      <c r="B264" s="28"/>
    </row>
    <row r="265" spans="1:2" x14ac:dyDescent="0.2">
      <c r="A265" s="28"/>
      <c r="B265" s="28"/>
    </row>
    <row r="266" spans="1:2" x14ac:dyDescent="0.2">
      <c r="A266" s="28"/>
      <c r="B266" s="28"/>
    </row>
    <row r="267" spans="1:2" x14ac:dyDescent="0.2">
      <c r="A267" s="28"/>
      <c r="B267" s="28"/>
    </row>
    <row r="268" spans="1:2" x14ac:dyDescent="0.2">
      <c r="A268" s="28"/>
      <c r="B268" s="28"/>
    </row>
    <row r="269" spans="1:2" x14ac:dyDescent="0.2">
      <c r="A269" s="28"/>
      <c r="B269" s="28"/>
    </row>
    <row r="270" spans="1:2" x14ac:dyDescent="0.2">
      <c r="A270" s="28"/>
      <c r="B270" s="28"/>
    </row>
    <row r="271" spans="1:2" x14ac:dyDescent="0.2">
      <c r="A271" s="28"/>
      <c r="B271" s="28"/>
    </row>
    <row r="272" spans="1:2" x14ac:dyDescent="0.2">
      <c r="A272" s="28"/>
      <c r="B272" s="28"/>
    </row>
    <row r="273" spans="1:2" x14ac:dyDescent="0.2">
      <c r="A273" s="28"/>
      <c r="B273" s="28"/>
    </row>
    <row r="274" spans="1:2" x14ac:dyDescent="0.2">
      <c r="A274" s="28"/>
      <c r="B274" s="28"/>
    </row>
    <row r="275" spans="1:2" x14ac:dyDescent="0.2">
      <c r="A275" s="28"/>
      <c r="B275" s="28"/>
    </row>
    <row r="276" spans="1:2" x14ac:dyDescent="0.2">
      <c r="A276" s="28"/>
      <c r="B276" s="28"/>
    </row>
    <row r="277" spans="1:2" x14ac:dyDescent="0.2">
      <c r="A277" s="28"/>
      <c r="B277" s="28"/>
    </row>
    <row r="278" spans="1:2" x14ac:dyDescent="0.2">
      <c r="A278" s="28"/>
      <c r="B278" s="28"/>
    </row>
    <row r="279" spans="1:2" x14ac:dyDescent="0.2">
      <c r="A279" s="28"/>
      <c r="B279" s="28"/>
    </row>
    <row r="280" spans="1:2" x14ac:dyDescent="0.2">
      <c r="A280" s="28"/>
      <c r="B280" s="28"/>
    </row>
    <row r="281" spans="1:2" x14ac:dyDescent="0.2">
      <c r="A281" s="28"/>
      <c r="B281" s="28"/>
    </row>
    <row r="282" spans="1:2" x14ac:dyDescent="0.2">
      <c r="A282" s="28"/>
      <c r="B282" s="28"/>
    </row>
    <row r="283" spans="1:2" x14ac:dyDescent="0.2">
      <c r="A283" s="28"/>
      <c r="B283" s="28"/>
    </row>
    <row r="284" spans="1:2" x14ac:dyDescent="0.2">
      <c r="A284" s="28"/>
      <c r="B284" s="28"/>
    </row>
    <row r="285" spans="1:2" x14ac:dyDescent="0.2">
      <c r="A285" s="28"/>
      <c r="B285" s="28"/>
    </row>
    <row r="286" spans="1:2" x14ac:dyDescent="0.2">
      <c r="A286" s="28"/>
      <c r="B286" s="28"/>
    </row>
    <row r="287" spans="1:2" x14ac:dyDescent="0.2">
      <c r="A287" s="28"/>
      <c r="B287" s="28"/>
    </row>
    <row r="288" spans="1:2" x14ac:dyDescent="0.2">
      <c r="A288" s="28"/>
      <c r="B288" s="28"/>
    </row>
    <row r="289" spans="1:2" x14ac:dyDescent="0.2">
      <c r="A289" s="28"/>
      <c r="B289" s="28"/>
    </row>
    <row r="290" spans="1:2" x14ac:dyDescent="0.2">
      <c r="A290" s="28"/>
      <c r="B290" s="28"/>
    </row>
    <row r="291" spans="1:2" x14ac:dyDescent="0.2">
      <c r="A291" s="28"/>
      <c r="B291" s="28"/>
    </row>
    <row r="292" spans="1:2" x14ac:dyDescent="0.2">
      <c r="A292" s="28"/>
      <c r="B292" s="28"/>
    </row>
    <row r="293" spans="1:2" x14ac:dyDescent="0.2">
      <c r="A293" s="28"/>
      <c r="B293" s="28"/>
    </row>
    <row r="294" spans="1:2" x14ac:dyDescent="0.2">
      <c r="A294" s="28"/>
      <c r="B294" s="28"/>
    </row>
    <row r="295" spans="1:2" x14ac:dyDescent="0.2">
      <c r="A295" s="28"/>
      <c r="B295" s="28"/>
    </row>
    <row r="296" spans="1:2" x14ac:dyDescent="0.2">
      <c r="A296" s="28"/>
      <c r="B296" s="28"/>
    </row>
    <row r="297" spans="1:2" x14ac:dyDescent="0.2">
      <c r="A297" s="28"/>
      <c r="B297" s="28"/>
    </row>
    <row r="298" spans="1:2" x14ac:dyDescent="0.2">
      <c r="A298" s="28"/>
      <c r="B298" s="28"/>
    </row>
    <row r="299" spans="1:2" x14ac:dyDescent="0.2">
      <c r="A299" s="28"/>
      <c r="B299" s="28"/>
    </row>
    <row r="300" spans="1:2" x14ac:dyDescent="0.2">
      <c r="A300" s="28"/>
      <c r="B300" s="28"/>
    </row>
    <row r="301" spans="1:2" x14ac:dyDescent="0.2">
      <c r="A301" s="28"/>
      <c r="B301" s="28"/>
    </row>
    <row r="302" spans="1:2" x14ac:dyDescent="0.2">
      <c r="A302" s="28"/>
      <c r="B302" s="28"/>
    </row>
    <row r="303" spans="1:2" x14ac:dyDescent="0.2">
      <c r="A303" s="28"/>
      <c r="B303" s="28"/>
    </row>
    <row r="304" spans="1:2" x14ac:dyDescent="0.2">
      <c r="A304" s="28"/>
      <c r="B304" s="28"/>
    </row>
    <row r="305" spans="1:2" x14ac:dyDescent="0.2">
      <c r="A305" s="28"/>
      <c r="B305" s="28"/>
    </row>
    <row r="306" spans="1:2" x14ac:dyDescent="0.2">
      <c r="A306" s="28"/>
      <c r="B306" s="28"/>
    </row>
    <row r="307" spans="1:2" x14ac:dyDescent="0.2">
      <c r="A307" s="28"/>
      <c r="B307" s="28"/>
    </row>
    <row r="308" spans="1:2" x14ac:dyDescent="0.2">
      <c r="A308" s="28"/>
      <c r="B308" s="28"/>
    </row>
    <row r="309" spans="1:2" x14ac:dyDescent="0.2">
      <c r="A309" s="28"/>
      <c r="B309" s="28"/>
    </row>
    <row r="310" spans="1:2" x14ac:dyDescent="0.2">
      <c r="A310" s="28"/>
      <c r="B310" s="28"/>
    </row>
    <row r="311" spans="1:2" x14ac:dyDescent="0.2">
      <c r="A311" s="28"/>
      <c r="B311" s="28"/>
    </row>
    <row r="312" spans="1:2" x14ac:dyDescent="0.2">
      <c r="A312" s="28"/>
      <c r="B312" s="28"/>
    </row>
    <row r="313" spans="1:2" x14ac:dyDescent="0.2">
      <c r="A313" s="28"/>
      <c r="B313" s="28"/>
    </row>
    <row r="314" spans="1:2" x14ac:dyDescent="0.2">
      <c r="A314" s="28"/>
      <c r="B314" s="28"/>
    </row>
    <row r="315" spans="1:2" x14ac:dyDescent="0.2">
      <c r="A315" s="28"/>
      <c r="B315" s="28"/>
    </row>
    <row r="316" spans="1:2" x14ac:dyDescent="0.2">
      <c r="A316" s="28"/>
      <c r="B316" s="28"/>
    </row>
    <row r="317" spans="1:2" x14ac:dyDescent="0.2">
      <c r="A317" s="28"/>
      <c r="B317" s="28"/>
    </row>
    <row r="318" spans="1:2" x14ac:dyDescent="0.2">
      <c r="A318" s="28"/>
      <c r="B318" s="28"/>
    </row>
    <row r="319" spans="1:2" x14ac:dyDescent="0.2">
      <c r="A319" s="28"/>
      <c r="B319" s="28"/>
    </row>
    <row r="320" spans="1:2" x14ac:dyDescent="0.2">
      <c r="A320" s="28"/>
      <c r="B320" s="28"/>
    </row>
    <row r="321" spans="1:2" x14ac:dyDescent="0.2">
      <c r="A321" s="28"/>
      <c r="B321" s="28"/>
    </row>
  </sheetData>
  <mergeCells count="371">
    <mergeCell ref="Q46:R46"/>
    <mergeCell ref="AD46:AE46"/>
    <mergeCell ref="A47:B47"/>
    <mergeCell ref="Q47:R47"/>
    <mergeCell ref="AD47:AE47"/>
    <mergeCell ref="A48:B48"/>
    <mergeCell ref="Q48:R48"/>
    <mergeCell ref="AD48:AE48"/>
    <mergeCell ref="A26:B26"/>
    <mergeCell ref="Q26:R26"/>
    <mergeCell ref="Q32:R32"/>
    <mergeCell ref="Q38:R38"/>
    <mergeCell ref="Q36:R36"/>
    <mergeCell ref="Q37:R37"/>
    <mergeCell ref="A28:B28"/>
    <mergeCell ref="A29:B29"/>
    <mergeCell ref="A30:B30"/>
    <mergeCell ref="Q30:R30"/>
    <mergeCell ref="Q31:R31"/>
    <mergeCell ref="Q27:R27"/>
    <mergeCell ref="Q28:R28"/>
    <mergeCell ref="Q29:R29"/>
    <mergeCell ref="AD43:AE43"/>
    <mergeCell ref="AD42:AE42"/>
    <mergeCell ref="AF1:AN1"/>
    <mergeCell ref="A10:B10"/>
    <mergeCell ref="Q131:R131"/>
    <mergeCell ref="Q86:R86"/>
    <mergeCell ref="Q87:R87"/>
    <mergeCell ref="Q130:R130"/>
    <mergeCell ref="Q108:R108"/>
    <mergeCell ref="Q109:R109"/>
    <mergeCell ref="Q117:R117"/>
    <mergeCell ref="Q118:R118"/>
    <mergeCell ref="Q119:R119"/>
    <mergeCell ref="Q111:R111"/>
    <mergeCell ref="Q112:R112"/>
    <mergeCell ref="Q113:R113"/>
    <mergeCell ref="Q110:R110"/>
    <mergeCell ref="Q116:R116"/>
    <mergeCell ref="Q129:R129"/>
    <mergeCell ref="D5:M5"/>
    <mergeCell ref="D11:M11"/>
    <mergeCell ref="A24:B24"/>
    <mergeCell ref="Q24:R24"/>
    <mergeCell ref="AD24:AE24"/>
    <mergeCell ref="Q44:R44"/>
    <mergeCell ref="Q128:R128"/>
    <mergeCell ref="Q132:R132"/>
    <mergeCell ref="Q81:R81"/>
    <mergeCell ref="Q123:R123"/>
    <mergeCell ref="Q115:R115"/>
    <mergeCell ref="Q133:R133"/>
    <mergeCell ref="Q88:R88"/>
    <mergeCell ref="Q89:R89"/>
    <mergeCell ref="Q90:R90"/>
    <mergeCell ref="Q91:R91"/>
    <mergeCell ref="Q93:R93"/>
    <mergeCell ref="Q94:R94"/>
    <mergeCell ref="Q95:R95"/>
    <mergeCell ref="Q99:R99"/>
    <mergeCell ref="Q100:R100"/>
    <mergeCell ref="Q101:R101"/>
    <mergeCell ref="Q102:R102"/>
    <mergeCell ref="Q103:R103"/>
    <mergeCell ref="Q105:R105"/>
    <mergeCell ref="Q106:R106"/>
    <mergeCell ref="Q107:R107"/>
    <mergeCell ref="Q120:R120"/>
    <mergeCell ref="Q121:R121"/>
    <mergeCell ref="Q126:R126"/>
    <mergeCell ref="Q127:R127"/>
    <mergeCell ref="Q66:R66"/>
    <mergeCell ref="Q96:R96"/>
    <mergeCell ref="Q97:R97"/>
    <mergeCell ref="Q114:R114"/>
    <mergeCell ref="Q72:R72"/>
    <mergeCell ref="Q73:R73"/>
    <mergeCell ref="Q74:R74"/>
    <mergeCell ref="Q75:R75"/>
    <mergeCell ref="Q77:R77"/>
    <mergeCell ref="Q78:R78"/>
    <mergeCell ref="Q71:R71"/>
    <mergeCell ref="Q10:R10"/>
    <mergeCell ref="Q16:R16"/>
    <mergeCell ref="Q17:R17"/>
    <mergeCell ref="Q18:R18"/>
    <mergeCell ref="Q19:R19"/>
    <mergeCell ref="Q21:R21"/>
    <mergeCell ref="Q22:R22"/>
    <mergeCell ref="Q23:R23"/>
    <mergeCell ref="Q25:R25"/>
    <mergeCell ref="A133:B133"/>
    <mergeCell ref="A105:B105"/>
    <mergeCell ref="A106:B106"/>
    <mergeCell ref="A104:B104"/>
    <mergeCell ref="A111:B111"/>
    <mergeCell ref="A112:B112"/>
    <mergeCell ref="A117:B117"/>
    <mergeCell ref="A118:B118"/>
    <mergeCell ref="A123:B123"/>
    <mergeCell ref="A122:B122"/>
    <mergeCell ref="A110:B110"/>
    <mergeCell ref="A116:B116"/>
    <mergeCell ref="A132:B132"/>
    <mergeCell ref="A114:B114"/>
    <mergeCell ref="A115:B115"/>
    <mergeCell ref="A108:B108"/>
    <mergeCell ref="A109:B109"/>
    <mergeCell ref="A119:B119"/>
    <mergeCell ref="A120:B120"/>
    <mergeCell ref="A121:B121"/>
    <mergeCell ref="A131:B131"/>
    <mergeCell ref="A127:B127"/>
    <mergeCell ref="A128:B128"/>
    <mergeCell ref="A129:B129"/>
    <mergeCell ref="A130:B130"/>
    <mergeCell ref="A88:B88"/>
    <mergeCell ref="A89:B89"/>
    <mergeCell ref="A90:B90"/>
    <mergeCell ref="A91:B91"/>
    <mergeCell ref="A107:B107"/>
    <mergeCell ref="A113:B113"/>
    <mergeCell ref="A101:B101"/>
    <mergeCell ref="A102:B102"/>
    <mergeCell ref="A103:B103"/>
    <mergeCell ref="A99:B99"/>
    <mergeCell ref="A100:B100"/>
    <mergeCell ref="A92:B92"/>
    <mergeCell ref="A98:B98"/>
    <mergeCell ref="A126:B126"/>
    <mergeCell ref="A79:B79"/>
    <mergeCell ref="A80:B80"/>
    <mergeCell ref="A81:B81"/>
    <mergeCell ref="A96:B96"/>
    <mergeCell ref="A97:B97"/>
    <mergeCell ref="A93:B93"/>
    <mergeCell ref="A94:B94"/>
    <mergeCell ref="A95:B95"/>
    <mergeCell ref="A72:B72"/>
    <mergeCell ref="A73:B73"/>
    <mergeCell ref="A74:B74"/>
    <mergeCell ref="A83:B83"/>
    <mergeCell ref="A75:B75"/>
    <mergeCell ref="A77:B77"/>
    <mergeCell ref="A78:B78"/>
    <mergeCell ref="A82:B82"/>
    <mergeCell ref="A76:B76"/>
    <mergeCell ref="A86:B86"/>
    <mergeCell ref="A87:B87"/>
    <mergeCell ref="A60:B60"/>
    <mergeCell ref="A61:B61"/>
    <mergeCell ref="A58:B58"/>
    <mergeCell ref="A31:B31"/>
    <mergeCell ref="A37:B37"/>
    <mergeCell ref="A71:B71"/>
    <mergeCell ref="A69:B69"/>
    <mergeCell ref="A57:B57"/>
    <mergeCell ref="A44:B44"/>
    <mergeCell ref="A46:B46"/>
    <mergeCell ref="A38:B38"/>
    <mergeCell ref="A70:B70"/>
    <mergeCell ref="N7:O7"/>
    <mergeCell ref="A16:B16"/>
    <mergeCell ref="A17:B17"/>
    <mergeCell ref="A18:B18"/>
    <mergeCell ref="A19:B19"/>
    <mergeCell ref="A21:B21"/>
    <mergeCell ref="A20:B20"/>
    <mergeCell ref="A12:B12"/>
    <mergeCell ref="A53:B53"/>
    <mergeCell ref="A43:B43"/>
    <mergeCell ref="A52:B52"/>
    <mergeCell ref="Q58:R58"/>
    <mergeCell ref="Q64:R64"/>
    <mergeCell ref="Q70:R70"/>
    <mergeCell ref="Q76:R76"/>
    <mergeCell ref="Q82:R82"/>
    <mergeCell ref="Q92:R92"/>
    <mergeCell ref="Q43:R43"/>
    <mergeCell ref="Q55:R55"/>
    <mergeCell ref="Q56:R56"/>
    <mergeCell ref="Q52:R52"/>
    <mergeCell ref="Q53:R53"/>
    <mergeCell ref="Q54:R54"/>
    <mergeCell ref="Q62:R62"/>
    <mergeCell ref="Q63:R63"/>
    <mergeCell ref="Q59:R59"/>
    <mergeCell ref="Q60:R60"/>
    <mergeCell ref="Q61:R61"/>
    <mergeCell ref="Q69:R69"/>
    <mergeCell ref="Q67:R67"/>
    <mergeCell ref="Q68:R68"/>
    <mergeCell ref="Q65:R65"/>
    <mergeCell ref="Q80:R80"/>
    <mergeCell ref="Q83:R83"/>
    <mergeCell ref="Q79:R79"/>
    <mergeCell ref="AD50:AE50"/>
    <mergeCell ref="AD52:AE52"/>
    <mergeCell ref="A135:B135"/>
    <mergeCell ref="Q135:R135"/>
    <mergeCell ref="A50:B50"/>
    <mergeCell ref="Q50:R50"/>
    <mergeCell ref="Q84:R84"/>
    <mergeCell ref="Q124:R124"/>
    <mergeCell ref="A124:B124"/>
    <mergeCell ref="A84:B84"/>
    <mergeCell ref="Q122:R122"/>
    <mergeCell ref="Q104:R104"/>
    <mergeCell ref="A54:B54"/>
    <mergeCell ref="A55:B55"/>
    <mergeCell ref="A56:B56"/>
    <mergeCell ref="A59:B59"/>
    <mergeCell ref="Q98:R98"/>
    <mergeCell ref="A62:B62"/>
    <mergeCell ref="A63:B63"/>
    <mergeCell ref="A65:B65"/>
    <mergeCell ref="A66:B66"/>
    <mergeCell ref="A67:B67"/>
    <mergeCell ref="A68:B68"/>
    <mergeCell ref="A64:B64"/>
    <mergeCell ref="AD58:AE58"/>
    <mergeCell ref="AD59:AE59"/>
    <mergeCell ref="AD60:AE60"/>
    <mergeCell ref="AD61:AE61"/>
    <mergeCell ref="AD62:AE62"/>
    <mergeCell ref="AD63:AE63"/>
    <mergeCell ref="AD53:AE53"/>
    <mergeCell ref="AD54:AE54"/>
    <mergeCell ref="AD55:AE55"/>
    <mergeCell ref="AD56:AE56"/>
    <mergeCell ref="AD70:AE70"/>
    <mergeCell ref="AD71:AE71"/>
    <mergeCell ref="AD72:AE72"/>
    <mergeCell ref="AD73:AE73"/>
    <mergeCell ref="AD82:AE82"/>
    <mergeCell ref="AD67:AE67"/>
    <mergeCell ref="AD68:AE68"/>
    <mergeCell ref="AD69:AE69"/>
    <mergeCell ref="AD64:AE64"/>
    <mergeCell ref="AD65:AE65"/>
    <mergeCell ref="AD66:AE66"/>
    <mergeCell ref="AD83:AE83"/>
    <mergeCell ref="AD74:AE74"/>
    <mergeCell ref="AD75:AE75"/>
    <mergeCell ref="AD76:AE76"/>
    <mergeCell ref="AD77:AE77"/>
    <mergeCell ref="AD78:AE78"/>
    <mergeCell ref="AD79:AE79"/>
    <mergeCell ref="AD80:AE80"/>
    <mergeCell ref="AD81:AE81"/>
    <mergeCell ref="AD92:AE92"/>
    <mergeCell ref="AD93:AE93"/>
    <mergeCell ref="AD91:AE91"/>
    <mergeCell ref="AD96:AE96"/>
    <mergeCell ref="AD84:AE84"/>
    <mergeCell ref="AD86:AE86"/>
    <mergeCell ref="AD87:AE87"/>
    <mergeCell ref="AD88:AE88"/>
    <mergeCell ref="AD89:AE89"/>
    <mergeCell ref="AD90:AE90"/>
    <mergeCell ref="AD94:AE94"/>
    <mergeCell ref="AD95:AE95"/>
    <mergeCell ref="AD98:AE98"/>
    <mergeCell ref="AD99:AE99"/>
    <mergeCell ref="AD100:AE100"/>
    <mergeCell ref="AD101:AE101"/>
    <mergeCell ref="AD102:AE102"/>
    <mergeCell ref="AD103:AE103"/>
    <mergeCell ref="AD97:AE97"/>
    <mergeCell ref="AD110:AE110"/>
    <mergeCell ref="AD111:AE111"/>
    <mergeCell ref="AD112:AE112"/>
    <mergeCell ref="AD113:AE113"/>
    <mergeCell ref="AD116:AE116"/>
    <mergeCell ref="AD108:AE108"/>
    <mergeCell ref="AD109:AE109"/>
    <mergeCell ref="AD104:AE104"/>
    <mergeCell ref="AD105:AE105"/>
    <mergeCell ref="AD106:AE106"/>
    <mergeCell ref="AD107:AE107"/>
    <mergeCell ref="AD130:AE130"/>
    <mergeCell ref="AD117:AE117"/>
    <mergeCell ref="AD118:AE118"/>
    <mergeCell ref="AD119:AE119"/>
    <mergeCell ref="AD122:AE122"/>
    <mergeCell ref="AD123:AE123"/>
    <mergeCell ref="AD114:AE114"/>
    <mergeCell ref="AD115:AE115"/>
    <mergeCell ref="AD120:AE120"/>
    <mergeCell ref="AD121:AE121"/>
    <mergeCell ref="C1:K1"/>
    <mergeCell ref="S1:AA1"/>
    <mergeCell ref="AN3:AN7"/>
    <mergeCell ref="AO3:AO7"/>
    <mergeCell ref="AD28:AE28"/>
    <mergeCell ref="AD10:AE10"/>
    <mergeCell ref="AD16:AE16"/>
    <mergeCell ref="AD17:AE17"/>
    <mergeCell ref="AD18:AE18"/>
    <mergeCell ref="AD19:AE19"/>
    <mergeCell ref="AD20:AE20"/>
    <mergeCell ref="AF3:AF7"/>
    <mergeCell ref="AG3:AG7"/>
    <mergeCell ref="AH3:AH7"/>
    <mergeCell ref="AI3:AI7"/>
    <mergeCell ref="AJ3:AJ7"/>
    <mergeCell ref="AK3:AK7"/>
    <mergeCell ref="AL3:AL7"/>
    <mergeCell ref="AM3:AM7"/>
    <mergeCell ref="AD21:AE21"/>
    <mergeCell ref="AD22:AE22"/>
    <mergeCell ref="AD23:AE23"/>
    <mergeCell ref="AD25:AE25"/>
    <mergeCell ref="Q20:R20"/>
    <mergeCell ref="Q9:R9"/>
    <mergeCell ref="AD9:AE9"/>
    <mergeCell ref="Q138:R138"/>
    <mergeCell ref="AD138:AE138"/>
    <mergeCell ref="A142:B142"/>
    <mergeCell ref="Q142:R142"/>
    <mergeCell ref="AD142:AE142"/>
    <mergeCell ref="A145:B145"/>
    <mergeCell ref="Q145:R145"/>
    <mergeCell ref="AD145:AE145"/>
    <mergeCell ref="AD135:AE135"/>
    <mergeCell ref="AD31:AE31"/>
    <mergeCell ref="AD131:AE131"/>
    <mergeCell ref="AD133:AE133"/>
    <mergeCell ref="AD124:AE124"/>
    <mergeCell ref="AD132:AE132"/>
    <mergeCell ref="AD126:AE126"/>
    <mergeCell ref="AD127:AE127"/>
    <mergeCell ref="AD128:AE128"/>
    <mergeCell ref="AD129:AE129"/>
    <mergeCell ref="AD35:AE35"/>
    <mergeCell ref="AD34:AE34"/>
    <mergeCell ref="Q57:R57"/>
    <mergeCell ref="AD57:AE57"/>
    <mergeCell ref="AD41:AE41"/>
    <mergeCell ref="AD40:AE40"/>
    <mergeCell ref="AD39:AE39"/>
    <mergeCell ref="AD38:AE38"/>
    <mergeCell ref="Q40:R40"/>
    <mergeCell ref="Q41:R41"/>
    <mergeCell ref="Q42:R42"/>
    <mergeCell ref="Q39:R39"/>
    <mergeCell ref="AD36:AE36"/>
    <mergeCell ref="AD37:AE37"/>
    <mergeCell ref="A34:B34"/>
    <mergeCell ref="A35:B35"/>
    <mergeCell ref="A39:B39"/>
    <mergeCell ref="A40:B40"/>
    <mergeCell ref="A41:B41"/>
    <mergeCell ref="A42:B42"/>
    <mergeCell ref="A32:B32"/>
    <mergeCell ref="A36:B36"/>
    <mergeCell ref="Q34:R34"/>
    <mergeCell ref="Q35:R35"/>
    <mergeCell ref="Q12:R12"/>
    <mergeCell ref="AD12:AE12"/>
    <mergeCell ref="A14:B14"/>
    <mergeCell ref="Q14:R14"/>
    <mergeCell ref="AD14:AE14"/>
    <mergeCell ref="A13:B13"/>
    <mergeCell ref="Q13:R13"/>
    <mergeCell ref="AD13:AE13"/>
    <mergeCell ref="AD32:AE32"/>
    <mergeCell ref="A22:B22"/>
    <mergeCell ref="A23:B23"/>
    <mergeCell ref="A25:B25"/>
  </mergeCells>
  <phoneticPr fontId="0" type="noConversion"/>
  <printOptions horizontalCentered="1" gridLines="1"/>
  <pageMargins left="0.84" right="0.62" top="0.86" bottom="0.6" header="0.5" footer="0.5"/>
  <pageSetup scale="61" fitToHeight="107" orientation="landscape" cellComments="atEnd" r:id="rId1"/>
  <headerFooter alignWithMargins="0">
    <oddFooter>&amp;C&amp;9&amp;P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A1B79-E440-4D25-8032-EE2B7350A449}">
  <dimension ref="A1:C15"/>
  <sheetViews>
    <sheetView topLeftCell="A5" zoomScale="178" zoomScaleNormal="178" workbookViewId="0">
      <selection activeCell="B6" sqref="B6"/>
    </sheetView>
  </sheetViews>
  <sheetFormatPr defaultRowHeight="12.75" x14ac:dyDescent="0.2"/>
  <cols>
    <col min="1" max="1" width="7.7109375" customWidth="1"/>
    <col min="2" max="2" width="66.28515625" customWidth="1"/>
    <col min="3" max="3" width="37.42578125" bestFit="1" customWidth="1"/>
  </cols>
  <sheetData>
    <row r="1" spans="1:3" ht="18" x14ac:dyDescent="0.25">
      <c r="A1" s="337" t="s">
        <v>102</v>
      </c>
      <c r="B1" s="337"/>
      <c r="C1" s="337"/>
    </row>
    <row r="2" spans="1:3" ht="13.5" thickBot="1" x14ac:dyDescent="0.25"/>
    <row r="3" spans="1:3" ht="15.75" thickBot="1" x14ac:dyDescent="0.3">
      <c r="A3" s="241" t="s">
        <v>86</v>
      </c>
      <c r="B3" s="242" t="s">
        <v>87</v>
      </c>
      <c r="C3" s="243" t="s">
        <v>89</v>
      </c>
    </row>
    <row r="4" spans="1:3" ht="20.100000000000001" customHeight="1" x14ac:dyDescent="0.2">
      <c r="A4" s="239" t="s">
        <v>83</v>
      </c>
      <c r="B4" s="239" t="s">
        <v>85</v>
      </c>
      <c r="C4" s="240"/>
    </row>
    <row r="5" spans="1:3" ht="61.15" customHeight="1" x14ac:dyDescent="0.2">
      <c r="A5" s="236" t="s">
        <v>84</v>
      </c>
      <c r="B5" s="237" t="s">
        <v>103</v>
      </c>
      <c r="C5" s="238"/>
    </row>
    <row r="6" spans="1:3" ht="70.150000000000006" customHeight="1" x14ac:dyDescent="0.2">
      <c r="A6" s="236" t="s">
        <v>88</v>
      </c>
      <c r="B6" s="237" t="s">
        <v>114</v>
      </c>
      <c r="C6" s="237" t="s">
        <v>109</v>
      </c>
    </row>
    <row r="7" spans="1:3" ht="76.5" x14ac:dyDescent="0.2">
      <c r="A7" s="236" t="s">
        <v>90</v>
      </c>
      <c r="B7" s="237" t="s">
        <v>110</v>
      </c>
      <c r="C7" s="237" t="s">
        <v>108</v>
      </c>
    </row>
    <row r="8" spans="1:3" ht="35.1" customHeight="1" x14ac:dyDescent="0.2">
      <c r="A8" s="236" t="s">
        <v>91</v>
      </c>
      <c r="B8" s="237" t="s">
        <v>94</v>
      </c>
      <c r="C8" s="238"/>
    </row>
    <row r="9" spans="1:3" ht="35.1" customHeight="1" x14ac:dyDescent="0.2">
      <c r="A9" s="236" t="s">
        <v>92</v>
      </c>
      <c r="B9" s="237" t="s">
        <v>95</v>
      </c>
      <c r="C9" s="238"/>
    </row>
    <row r="10" spans="1:3" ht="35.1" customHeight="1" x14ac:dyDescent="0.2">
      <c r="A10" s="236" t="s">
        <v>93</v>
      </c>
      <c r="B10" s="237" t="s">
        <v>96</v>
      </c>
      <c r="C10" s="237" t="s">
        <v>97</v>
      </c>
    </row>
    <row r="11" spans="1:3" ht="35.1" customHeight="1" x14ac:dyDescent="0.2">
      <c r="A11" s="236" t="s">
        <v>98</v>
      </c>
      <c r="B11" s="237" t="s">
        <v>99</v>
      </c>
      <c r="C11" s="238"/>
    </row>
    <row r="12" spans="1:3" ht="35.1" customHeight="1" x14ac:dyDescent="0.2">
      <c r="A12" s="236" t="s">
        <v>100</v>
      </c>
      <c r="B12" s="237" t="s">
        <v>105</v>
      </c>
      <c r="C12" s="238"/>
    </row>
    <row r="13" spans="1:3" ht="35.1" customHeight="1" x14ac:dyDescent="0.2">
      <c r="A13" s="236" t="s">
        <v>101</v>
      </c>
      <c r="B13" s="237" t="s">
        <v>104</v>
      </c>
      <c r="C13" s="238"/>
    </row>
    <row r="14" spans="1:3" x14ac:dyDescent="0.2">
      <c r="A14" s="158"/>
      <c r="B14" s="158"/>
      <c r="C14" s="158"/>
    </row>
    <row r="15" spans="1:3" x14ac:dyDescent="0.2">
      <c r="A15" s="158"/>
      <c r="B15" s="158"/>
      <c r="C15" s="158"/>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48"/>
  <sheetViews>
    <sheetView zoomScaleNormal="100" workbookViewId="0">
      <selection activeCell="F3" sqref="F3"/>
    </sheetView>
  </sheetViews>
  <sheetFormatPr defaultRowHeight="12.75" x14ac:dyDescent="0.2"/>
  <cols>
    <col min="8" max="8" width="11.28515625" bestFit="1" customWidth="1"/>
  </cols>
  <sheetData>
    <row r="1" spans="1:256" x14ac:dyDescent="0.2">
      <c r="A1" s="170" t="s">
        <v>46</v>
      </c>
    </row>
    <row r="3" spans="1:256" ht="23.25" x14ac:dyDescent="0.35">
      <c r="B3" s="17"/>
    </row>
    <row r="4" spans="1:256" ht="15" x14ac:dyDescent="0.2">
      <c r="B4" s="18"/>
    </row>
    <row r="5" spans="1:256" ht="15" x14ac:dyDescent="0.2">
      <c r="B5" s="18"/>
    </row>
    <row r="6" spans="1:256" ht="15" x14ac:dyDescent="0.2">
      <c r="B6" s="18"/>
    </row>
    <row r="7" spans="1:256" ht="15" x14ac:dyDescent="0.2">
      <c r="B7" s="18"/>
    </row>
    <row r="8" spans="1:256" ht="15" x14ac:dyDescent="0.2">
      <c r="B8" s="18"/>
    </row>
    <row r="9" spans="1:256" ht="15" x14ac:dyDescent="0.2">
      <c r="B9" s="18"/>
      <c r="M9" s="7"/>
      <c r="P9" s="1"/>
      <c r="U9" s="7"/>
      <c r="X9" s="1"/>
      <c r="AC9" s="7"/>
      <c r="AF9" s="1"/>
      <c r="AK9" s="7"/>
      <c r="AN9" s="1"/>
      <c r="AS9" s="7"/>
      <c r="AV9" s="1"/>
      <c r="BA9" s="7"/>
      <c r="BD9" s="1"/>
      <c r="BI9" s="7"/>
      <c r="BL9" s="1"/>
      <c r="BQ9" s="7"/>
      <c r="BT9" s="1"/>
      <c r="BY9" s="7"/>
      <c r="CB9" s="1"/>
      <c r="CG9" s="7"/>
      <c r="CJ9" s="1"/>
      <c r="CO9" s="7"/>
      <c r="CR9" s="1"/>
      <c r="CW9" s="7"/>
      <c r="CZ9" s="1"/>
      <c r="DE9" s="7"/>
      <c r="DH9" s="1"/>
      <c r="DM9" s="7"/>
      <c r="DP9" s="1"/>
      <c r="DU9" s="7"/>
      <c r="DX9" s="1"/>
      <c r="EC9" s="7"/>
      <c r="EF9" s="1"/>
      <c r="EK9" s="7"/>
      <c r="EN9" s="1"/>
      <c r="ES9" s="7"/>
      <c r="EV9" s="1"/>
      <c r="FA9" s="7"/>
      <c r="FD9" s="1"/>
      <c r="FI9" s="7"/>
      <c r="FL9" s="1"/>
      <c r="FQ9" s="7"/>
      <c r="FT9" s="1"/>
      <c r="FY9" s="7"/>
      <c r="GB9" s="1"/>
      <c r="GG9" s="7"/>
      <c r="GJ9" s="1"/>
      <c r="GO9" s="7"/>
      <c r="GR9" s="1"/>
      <c r="GW9" s="7"/>
      <c r="GZ9" s="1"/>
      <c r="HE9" s="7"/>
      <c r="HH9" s="1"/>
      <c r="HM9" s="7"/>
      <c r="HP9" s="1"/>
      <c r="HU9" s="7"/>
      <c r="HX9" s="1"/>
      <c r="IC9" s="7"/>
      <c r="IF9" s="1"/>
      <c r="IK9" s="7"/>
      <c r="IN9" s="1"/>
      <c r="IS9" s="7"/>
      <c r="IV9" s="1"/>
    </row>
    <row r="10" spans="1:256" ht="15" x14ac:dyDescent="0.2">
      <c r="B10" s="18"/>
    </row>
    <row r="11" spans="1:256" ht="15" x14ac:dyDescent="0.2">
      <c r="B11" s="18"/>
    </row>
    <row r="12" spans="1:256" ht="15" x14ac:dyDescent="0.2">
      <c r="B12" s="18"/>
    </row>
    <row r="14" spans="1:256" ht="23.25" x14ac:dyDescent="0.35">
      <c r="A14" s="17"/>
    </row>
    <row r="15" spans="1:256" ht="15" x14ac:dyDescent="0.2">
      <c r="A15" s="18"/>
    </row>
    <row r="16" spans="1:256" ht="15" x14ac:dyDescent="0.2">
      <c r="A16" s="18"/>
    </row>
    <row r="17" spans="1:256" ht="15" x14ac:dyDescent="0.2">
      <c r="A17" s="18"/>
    </row>
    <row r="18" spans="1:256" ht="15" x14ac:dyDescent="0.2">
      <c r="A18" s="18"/>
    </row>
    <row r="19" spans="1:256" ht="15" x14ac:dyDescent="0.2">
      <c r="A19" s="18"/>
    </row>
    <row r="20" spans="1:256" ht="15" x14ac:dyDescent="0.2">
      <c r="A20" s="18"/>
    </row>
    <row r="21" spans="1:256" ht="15" x14ac:dyDescent="0.2">
      <c r="A21" s="18"/>
      <c r="M21" s="7"/>
      <c r="P21" s="1"/>
      <c r="U21" s="7"/>
      <c r="X21" s="1"/>
      <c r="AC21" s="7"/>
      <c r="AF21" s="1"/>
      <c r="AK21" s="7"/>
      <c r="AN21" s="1"/>
      <c r="AS21" s="7"/>
      <c r="AV21" s="1"/>
      <c r="BA21" s="7"/>
      <c r="BD21" s="1"/>
      <c r="BI21" s="7"/>
      <c r="BL21" s="1"/>
      <c r="BQ21" s="7"/>
      <c r="BT21" s="1"/>
      <c r="BY21" s="7"/>
      <c r="CB21" s="1"/>
      <c r="CG21" s="7"/>
      <c r="CJ21" s="1"/>
      <c r="CO21" s="7"/>
      <c r="CR21" s="1"/>
      <c r="CW21" s="7"/>
      <c r="CZ21" s="1"/>
      <c r="DE21" s="7"/>
      <c r="DH21" s="1"/>
      <c r="DM21" s="7"/>
      <c r="DP21" s="1"/>
      <c r="DU21" s="7"/>
      <c r="DX21" s="1"/>
      <c r="EC21" s="7"/>
      <c r="EF21" s="1"/>
      <c r="EK21" s="7"/>
      <c r="EN21" s="1"/>
      <c r="ES21" s="7"/>
      <c r="EV21" s="1"/>
      <c r="FA21" s="7"/>
      <c r="FD21" s="1"/>
      <c r="FI21" s="7"/>
      <c r="FL21" s="1"/>
      <c r="FQ21" s="7"/>
      <c r="FT21" s="1"/>
      <c r="FY21" s="7"/>
      <c r="GB21" s="1"/>
      <c r="GG21" s="7"/>
      <c r="GJ21" s="1"/>
      <c r="GO21" s="7"/>
      <c r="GR21" s="1"/>
      <c r="GW21" s="7"/>
      <c r="GZ21" s="1"/>
      <c r="HE21" s="7"/>
      <c r="HH21" s="1"/>
      <c r="HM21" s="7"/>
      <c r="HP21" s="1"/>
      <c r="HU21" s="7"/>
      <c r="HX21" s="1"/>
      <c r="IC21" s="7"/>
      <c r="IF21" s="1"/>
      <c r="IK21" s="7"/>
      <c r="IN21" s="1"/>
      <c r="IS21" s="7"/>
      <c r="IV21" s="1"/>
    </row>
    <row r="22" spans="1:256" ht="15" customHeight="1" x14ac:dyDescent="0.2">
      <c r="M22" s="7"/>
      <c r="P22" s="1"/>
      <c r="U22" s="7"/>
      <c r="X22" s="1"/>
      <c r="AC22" s="7"/>
      <c r="AF22" s="1"/>
      <c r="AK22" s="7"/>
      <c r="AN22" s="1"/>
      <c r="AS22" s="7"/>
      <c r="AV22" s="1"/>
      <c r="BA22" s="7"/>
      <c r="BD22" s="1"/>
      <c r="BI22" s="7"/>
      <c r="BL22" s="1"/>
      <c r="BQ22" s="7"/>
      <c r="BT22" s="1"/>
      <c r="BY22" s="7"/>
      <c r="CB22" s="1"/>
      <c r="CG22" s="7"/>
      <c r="CJ22" s="1"/>
      <c r="CO22" s="7"/>
      <c r="CR22" s="1"/>
      <c r="CW22" s="7"/>
      <c r="CZ22" s="1"/>
      <c r="DE22" s="7"/>
      <c r="DH22" s="1"/>
      <c r="DM22" s="7"/>
      <c r="DP22" s="1"/>
      <c r="DU22" s="7"/>
      <c r="DX22" s="1"/>
      <c r="EC22" s="7"/>
      <c r="EF22" s="1"/>
      <c r="EK22" s="7"/>
      <c r="EN22" s="1"/>
      <c r="ES22" s="7"/>
      <c r="EV22" s="1"/>
      <c r="FA22" s="7"/>
      <c r="FD22" s="1"/>
      <c r="FI22" s="7"/>
      <c r="FL22" s="1"/>
      <c r="FQ22" s="7"/>
      <c r="FT22" s="1"/>
      <c r="FY22" s="7"/>
      <c r="GB22" s="1"/>
      <c r="GG22" s="7"/>
      <c r="GJ22" s="1"/>
      <c r="GO22" s="7"/>
      <c r="GR22" s="1"/>
      <c r="GW22" s="7"/>
      <c r="GZ22" s="1"/>
      <c r="HE22" s="7"/>
      <c r="HH22" s="1"/>
      <c r="HM22" s="7"/>
      <c r="HP22" s="1"/>
      <c r="HU22" s="7"/>
      <c r="HX22" s="1"/>
      <c r="IC22" s="7"/>
      <c r="IF22" s="1"/>
      <c r="IK22" s="7"/>
      <c r="IN22" s="1"/>
      <c r="IS22" s="7"/>
      <c r="IV22" s="1"/>
    </row>
    <row r="24" spans="1:256" s="19" customFormat="1" ht="15.75" x14ac:dyDescent="0.25"/>
    <row r="25" spans="1:256" x14ac:dyDescent="0.2">
      <c r="H25" s="21"/>
    </row>
    <row r="26" spans="1:256" x14ac:dyDescent="0.2">
      <c r="H26" s="21"/>
    </row>
    <row r="27" spans="1:256" x14ac:dyDescent="0.2">
      <c r="H27" s="21"/>
    </row>
    <row r="28" spans="1:256" x14ac:dyDescent="0.2">
      <c r="H28" s="21"/>
    </row>
    <row r="29" spans="1:256" x14ac:dyDescent="0.2">
      <c r="H29" s="21"/>
    </row>
    <row r="30" spans="1:256" x14ac:dyDescent="0.2">
      <c r="H30" s="21"/>
    </row>
    <row r="31" spans="1:256" x14ac:dyDescent="0.2">
      <c r="A31" s="8"/>
      <c r="E31" s="7"/>
      <c r="H31" s="21"/>
    </row>
    <row r="32" spans="1:256" x14ac:dyDescent="0.2">
      <c r="A32" s="8"/>
      <c r="E32" s="6"/>
      <c r="H32" s="21"/>
      <c r="J32" s="3"/>
    </row>
    <row r="33" spans="1:8" x14ac:dyDescent="0.2">
      <c r="A33" s="8"/>
      <c r="E33" s="7"/>
      <c r="H33" s="21"/>
    </row>
    <row r="34" spans="1:8" x14ac:dyDescent="0.2">
      <c r="A34" s="8"/>
      <c r="E34" s="7"/>
      <c r="H34" s="21"/>
    </row>
    <row r="35" spans="1:8" x14ac:dyDescent="0.2">
      <c r="H35" s="21"/>
    </row>
    <row r="36" spans="1:8" x14ac:dyDescent="0.2">
      <c r="H36" s="21"/>
    </row>
    <row r="37" spans="1:8" x14ac:dyDescent="0.2">
      <c r="C37" s="20"/>
      <c r="H37" s="21"/>
    </row>
    <row r="38" spans="1:8" x14ac:dyDescent="0.2">
      <c r="H38" s="21"/>
    </row>
    <row r="39" spans="1:8" x14ac:dyDescent="0.2">
      <c r="H39" s="21"/>
    </row>
    <row r="40" spans="1:8" x14ac:dyDescent="0.2">
      <c r="H40" s="21"/>
    </row>
    <row r="41" spans="1:8" x14ac:dyDescent="0.2">
      <c r="H41" s="21"/>
    </row>
    <row r="42" spans="1:8" x14ac:dyDescent="0.2">
      <c r="H42" s="21"/>
    </row>
    <row r="43" spans="1:8" x14ac:dyDescent="0.2">
      <c r="H43" s="21"/>
    </row>
    <row r="44" spans="1:8" x14ac:dyDescent="0.2">
      <c r="H44" s="21"/>
    </row>
    <row r="45" spans="1:8" x14ac:dyDescent="0.2">
      <c r="H45" s="21"/>
    </row>
    <row r="46" spans="1:8" x14ac:dyDescent="0.2">
      <c r="H46" s="21"/>
    </row>
    <row r="47" spans="1:8" x14ac:dyDescent="0.2">
      <c r="H47" s="21"/>
    </row>
    <row r="48" spans="1:8" x14ac:dyDescent="0.2">
      <c r="H48" s="21"/>
    </row>
  </sheetData>
  <phoneticPr fontId="0" type="noConversion"/>
  <printOptions headings="1"/>
  <pageMargins left="0.7" right="0.28999999999999998" top="1.5" bottom="1" header="0.5" footer="0.5"/>
  <pageSetup scale="90" orientation="portrait"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1</xdr:col>
                <xdr:colOff>447675</xdr:colOff>
                <xdr:row>2</xdr:row>
                <xdr:rowOff>266700</xdr:rowOff>
              </from>
              <to>
                <xdr:col>20</xdr:col>
                <xdr:colOff>590550</xdr:colOff>
                <xdr:row>18</xdr:row>
                <xdr:rowOff>28575</xdr:rowOff>
              </to>
            </anchor>
          </objectPr>
        </oleObject>
      </mc:Choice>
      <mc:Fallback>
        <oleObject progId="Word.Document.8"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9"/>
  <sheetViews>
    <sheetView zoomScale="90" workbookViewId="0">
      <selection activeCell="B8" sqref="B8"/>
    </sheetView>
  </sheetViews>
  <sheetFormatPr defaultRowHeight="12.75" x14ac:dyDescent="0.2"/>
  <cols>
    <col min="1" max="1" width="21" style="1" customWidth="1"/>
    <col min="2" max="2" width="13.28515625" customWidth="1"/>
    <col min="3" max="3" width="16.28515625" style="2" customWidth="1"/>
    <col min="4" max="4" width="16.7109375" style="2" customWidth="1"/>
    <col min="5" max="5" width="12.7109375" style="2" customWidth="1"/>
    <col min="6" max="6" width="17" style="2" bestFit="1" customWidth="1"/>
    <col min="7" max="7" width="15.28515625" style="2" customWidth="1"/>
    <col min="8" max="8" width="13" style="2" customWidth="1"/>
    <col min="9" max="9" width="17.28515625" style="2" bestFit="1" customWidth="1"/>
  </cols>
  <sheetData>
    <row r="1" spans="1:9" ht="30" x14ac:dyDescent="0.4">
      <c r="E1" s="155" t="s">
        <v>43</v>
      </c>
    </row>
    <row r="3" spans="1:9" ht="20.25" x14ac:dyDescent="0.3">
      <c r="A3" s="148">
        <f>+'Labor Rates_Cost Proposal'!A1</f>
        <v>0</v>
      </c>
      <c r="B3" s="31" t="str">
        <f>+'Labor Rates_Cost Proposal'!B1</f>
        <v>RFP: Transit Planning and Research</v>
      </c>
    </row>
    <row r="4" spans="1:9" ht="18" x14ac:dyDescent="0.25">
      <c r="A4" s="149" t="str">
        <f>+'Labor Rates_Cost Proposal'!A2</f>
        <v xml:space="preserve">Consultant: </v>
      </c>
      <c r="B4" s="18">
        <f>+'Labor Rates_Cost Proposal'!B2</f>
        <v>0</v>
      </c>
    </row>
    <row r="5" spans="1:9" ht="15.75" x14ac:dyDescent="0.25">
      <c r="A5" s="150" t="str">
        <f>+'Labor Rates_Cost Proposal'!A3</f>
        <v xml:space="preserve">Agreement No. </v>
      </c>
      <c r="B5" s="49">
        <f>+'Labor Rates_Cost Proposal'!B3</f>
        <v>0</v>
      </c>
    </row>
    <row r="6" spans="1:9" ht="15.75" x14ac:dyDescent="0.25">
      <c r="A6" s="150" t="str">
        <f>+'Labor Rates_Cost Proposal'!A4</f>
        <v xml:space="preserve">Modification No. </v>
      </c>
      <c r="B6" s="8">
        <f>+'Labor Rates_Cost Proposal'!B4</f>
        <v>0</v>
      </c>
    </row>
    <row r="7" spans="1:9" ht="15.75" x14ac:dyDescent="0.25">
      <c r="A7" s="150" t="str">
        <f>+'Labor Rates_Cost Proposal'!A5</f>
        <v xml:space="preserve">PID No. </v>
      </c>
      <c r="B7" s="8">
        <f>+'Labor Rates_Cost Proposal'!B5</f>
        <v>0</v>
      </c>
    </row>
    <row r="8" spans="1:9" ht="15.75" x14ac:dyDescent="0.25">
      <c r="A8" s="151" t="str">
        <f>+'Labor Rates_Cost Proposal'!A6</f>
        <v>Proposal Date</v>
      </c>
      <c r="B8" s="50">
        <f>+'Labor Rates_Cost Proposal'!B6</f>
        <v>0</v>
      </c>
    </row>
    <row r="9" spans="1:9" ht="15.75" x14ac:dyDescent="0.25">
      <c r="A9" s="151"/>
      <c r="B9" s="50"/>
    </row>
    <row r="11" spans="1:9" x14ac:dyDescent="0.2">
      <c r="A11" s="129" t="s">
        <v>29</v>
      </c>
      <c r="B11" s="11" t="s">
        <v>2</v>
      </c>
      <c r="C11" s="26" t="s">
        <v>5</v>
      </c>
      <c r="D11" s="26" t="s">
        <v>7</v>
      </c>
      <c r="E11" s="26" t="s">
        <v>8</v>
      </c>
      <c r="F11" s="26" t="s">
        <v>10</v>
      </c>
      <c r="G11" s="26" t="s">
        <v>11</v>
      </c>
      <c r="H11" s="26" t="s">
        <v>12</v>
      </c>
      <c r="I11" s="79" t="s">
        <v>2</v>
      </c>
    </row>
    <row r="12" spans="1:9" x14ac:dyDescent="0.2">
      <c r="A12" s="130" t="s">
        <v>4</v>
      </c>
      <c r="B12" s="12" t="s">
        <v>1</v>
      </c>
      <c r="C12" s="14" t="s">
        <v>6</v>
      </c>
      <c r="D12" s="14" t="s">
        <v>6</v>
      </c>
      <c r="E12" s="14" t="s">
        <v>9</v>
      </c>
      <c r="F12" s="14" t="s">
        <v>6</v>
      </c>
      <c r="G12" s="14" t="s">
        <v>6</v>
      </c>
      <c r="H12" s="14" t="s">
        <v>13</v>
      </c>
      <c r="I12" s="80" t="s">
        <v>3</v>
      </c>
    </row>
    <row r="13" spans="1:9" ht="20.25" customHeight="1" x14ac:dyDescent="0.25">
      <c r="A13" s="152" t="s">
        <v>37</v>
      </c>
      <c r="B13" s="37"/>
      <c r="C13" s="145"/>
      <c r="D13" s="145"/>
      <c r="E13" s="145"/>
      <c r="F13" s="145"/>
      <c r="G13" s="145"/>
      <c r="H13" s="145"/>
      <c r="I13" s="146"/>
    </row>
    <row r="14" spans="1:9" x14ac:dyDescent="0.2">
      <c r="A14" s="154" t="s">
        <v>82</v>
      </c>
      <c r="B14" s="39"/>
      <c r="C14" s="156"/>
      <c r="D14" s="156"/>
      <c r="E14" s="156"/>
      <c r="F14" s="156"/>
      <c r="G14" s="156"/>
      <c r="H14" s="156"/>
      <c r="I14" s="160"/>
    </row>
    <row r="15" spans="1:9" s="158" customFormat="1" ht="20.100000000000001" customHeight="1" x14ac:dyDescent="0.2">
      <c r="A15" s="157" t="e">
        <f>+'Labor Rates_Cost Proposal'!T50</f>
        <v>#DIV/0!</v>
      </c>
      <c r="B15" s="158">
        <f>+'Labor Rates_Cost Proposal'!U50</f>
        <v>0</v>
      </c>
      <c r="C15" s="159">
        <f>+'Labor Rates_Cost Proposal'!V50</f>
        <v>0</v>
      </c>
      <c r="D15" s="159">
        <f>+'Labor Rates_Cost Proposal'!W50</f>
        <v>0</v>
      </c>
      <c r="E15" s="159">
        <f>+'Labor Rates_Cost Proposal'!X50</f>
        <v>0</v>
      </c>
      <c r="F15" s="159">
        <f>+'Labor Rates_Cost Proposal'!Y50</f>
        <v>0</v>
      </c>
      <c r="G15" s="159">
        <f>+'Labor Rates_Cost Proposal'!Z50</f>
        <v>0</v>
      </c>
      <c r="H15" s="159">
        <f>+'Labor Rates_Cost Proposal'!AA50</f>
        <v>0</v>
      </c>
      <c r="I15" s="161">
        <f>+'Labor Rates_Cost Proposal'!AB50</f>
        <v>0</v>
      </c>
    </row>
    <row r="16" spans="1:9" x14ac:dyDescent="0.2">
      <c r="A16" s="154" t="s">
        <v>70</v>
      </c>
      <c r="B16" s="39"/>
      <c r="C16" s="156"/>
      <c r="D16" s="156"/>
      <c r="E16" s="156"/>
      <c r="F16" s="156"/>
      <c r="G16" s="156"/>
      <c r="H16" s="156"/>
      <c r="I16" s="160"/>
    </row>
    <row r="17" spans="1:9" s="158" customFormat="1" ht="20.100000000000001" customHeight="1" x14ac:dyDescent="0.2">
      <c r="A17" s="157" t="e">
        <f>+'Labor Rates_Cost Proposal'!T84</f>
        <v>#DIV/0!</v>
      </c>
      <c r="B17" s="158">
        <f>+'Labor Rates_Cost Proposal'!U84</f>
        <v>0</v>
      </c>
      <c r="C17" s="159">
        <f>+'Labor Rates_Cost Proposal'!V84</f>
        <v>0</v>
      </c>
      <c r="D17" s="159">
        <f>+'Labor Rates_Cost Proposal'!W84</f>
        <v>0</v>
      </c>
      <c r="E17" s="159">
        <f>+'Labor Rates_Cost Proposal'!X84</f>
        <v>0</v>
      </c>
      <c r="F17" s="159">
        <f>+'Labor Rates_Cost Proposal'!Y84</f>
        <v>0</v>
      </c>
      <c r="G17" s="159">
        <f>+'Labor Rates_Cost Proposal'!Z84</f>
        <v>0</v>
      </c>
      <c r="H17" s="159">
        <f>+'Labor Rates_Cost Proposal'!AA84</f>
        <v>0</v>
      </c>
      <c r="I17" s="161">
        <f>+'Labor Rates_Cost Proposal'!AB84</f>
        <v>0</v>
      </c>
    </row>
    <row r="18" spans="1:9" x14ac:dyDescent="0.2">
      <c r="A18" s="154" t="s">
        <v>81</v>
      </c>
      <c r="B18" s="39"/>
      <c r="C18" s="156"/>
      <c r="D18" s="156"/>
      <c r="E18" s="156"/>
      <c r="F18" s="156"/>
      <c r="G18" s="156"/>
      <c r="H18" s="156"/>
      <c r="I18" s="160"/>
    </row>
    <row r="19" spans="1:9" s="158" customFormat="1" ht="20.100000000000001" customHeight="1" x14ac:dyDescent="0.2">
      <c r="A19" s="157" t="e">
        <f>+'Labor Rates_Cost Proposal'!T124</f>
        <v>#DIV/0!</v>
      </c>
      <c r="B19" s="158">
        <f>+'Labor Rates_Cost Proposal'!U124</f>
        <v>0</v>
      </c>
      <c r="C19" s="159">
        <f>+'Labor Rates_Cost Proposal'!V124</f>
        <v>0</v>
      </c>
      <c r="D19" s="159">
        <f>+'Labor Rates_Cost Proposal'!W124</f>
        <v>0</v>
      </c>
      <c r="E19" s="159">
        <f>+'Labor Rates_Cost Proposal'!X124</f>
        <v>0</v>
      </c>
      <c r="F19" s="159">
        <f>+'Labor Rates_Cost Proposal'!Y124</f>
        <v>0</v>
      </c>
      <c r="G19" s="159">
        <f>+'Labor Rates_Cost Proposal'!Z124</f>
        <v>0</v>
      </c>
      <c r="H19" s="159">
        <f>+'Labor Rates_Cost Proposal'!AA124</f>
        <v>0</v>
      </c>
      <c r="I19" s="161">
        <f>+'Labor Rates_Cost Proposal'!AB124</f>
        <v>0</v>
      </c>
    </row>
    <row r="20" spans="1:9" x14ac:dyDescent="0.2">
      <c r="A20" s="154" t="s">
        <v>81</v>
      </c>
      <c r="B20" s="39"/>
      <c r="C20" s="156"/>
      <c r="D20" s="156"/>
      <c r="E20" s="156"/>
      <c r="F20" s="156"/>
      <c r="G20" s="156"/>
      <c r="H20" s="156"/>
      <c r="I20" s="160"/>
    </row>
    <row r="21" spans="1:9" s="158" customFormat="1" ht="20.100000000000001" customHeight="1" x14ac:dyDescent="0.2">
      <c r="A21" s="157" t="e">
        <f>'Labor Rates_Cost Proposal'!T133</f>
        <v>#DIV/0!</v>
      </c>
      <c r="B21" s="158">
        <f>'Labor Rates_Cost Proposal'!U133</f>
        <v>0</v>
      </c>
      <c r="C21" s="157">
        <f>'Labor Rates_Cost Proposal'!V133</f>
        <v>0</v>
      </c>
      <c r="D21" s="157">
        <f>'Labor Rates_Cost Proposal'!W133</f>
        <v>0</v>
      </c>
      <c r="E21" s="157">
        <f>'Labor Rates_Cost Proposal'!X133</f>
        <v>0</v>
      </c>
      <c r="F21" s="157">
        <f>'Labor Rates_Cost Proposal'!Y133</f>
        <v>0</v>
      </c>
      <c r="G21" s="157">
        <f>'Labor Rates_Cost Proposal'!Z133</f>
        <v>0</v>
      </c>
      <c r="H21" s="211">
        <f>'Labor Rates_Cost Proposal'!AA133</f>
        <v>0</v>
      </c>
      <c r="I21" s="157">
        <f>'Labor Rates_Cost Proposal'!AB133</f>
        <v>0</v>
      </c>
    </row>
    <row r="22" spans="1:9" x14ac:dyDescent="0.2">
      <c r="A22" s="154" t="s">
        <v>41</v>
      </c>
      <c r="B22" s="39"/>
      <c r="C22" s="156"/>
      <c r="D22" s="156"/>
      <c r="E22" s="156"/>
      <c r="F22" s="156"/>
      <c r="G22" s="156"/>
      <c r="H22" s="156"/>
      <c r="I22" s="160"/>
    </row>
    <row r="23" spans="1:9" ht="20.100000000000001" customHeight="1" x14ac:dyDescent="0.25">
      <c r="A23" s="166" t="e">
        <f>+'Labor Rates_Cost Proposal'!T135</f>
        <v>#DIV/0!</v>
      </c>
      <c r="B23" s="19">
        <f>+'Labor Rates_Cost Proposal'!U135</f>
        <v>0</v>
      </c>
      <c r="C23" s="164">
        <f>+'Labor Rates_Cost Proposal'!V135</f>
        <v>0</v>
      </c>
      <c r="D23" s="164">
        <f>+'Labor Rates_Cost Proposal'!W135</f>
        <v>0</v>
      </c>
      <c r="E23" s="164">
        <f>+'Labor Rates_Cost Proposal'!X135</f>
        <v>0</v>
      </c>
      <c r="F23" s="164">
        <f>+'Labor Rates_Cost Proposal'!Y135</f>
        <v>0</v>
      </c>
      <c r="G23" s="164">
        <f>+'Labor Rates_Cost Proposal'!Z135</f>
        <v>0</v>
      </c>
      <c r="H23" s="164">
        <f>+'Labor Rates_Cost Proposal'!AA135</f>
        <v>0</v>
      </c>
      <c r="I23" s="165">
        <f>+'Labor Rates_Cost Proposal'!AB135</f>
        <v>0</v>
      </c>
    </row>
    <row r="24" spans="1:9" ht="20.100000000000001" customHeight="1" x14ac:dyDescent="0.2">
      <c r="A24" s="157"/>
      <c r="I24" s="81"/>
    </row>
    <row r="25" spans="1:9" ht="20.25" customHeight="1" x14ac:dyDescent="0.25">
      <c r="A25" s="152" t="s">
        <v>38</v>
      </c>
      <c r="B25" s="37"/>
      <c r="C25" s="145"/>
      <c r="D25" s="145"/>
      <c r="E25" s="145"/>
      <c r="F25" s="145"/>
      <c r="G25" s="145"/>
      <c r="H25" s="145"/>
      <c r="I25" s="146"/>
    </row>
    <row r="26" spans="1:9" x14ac:dyDescent="0.2">
      <c r="A26" s="153"/>
      <c r="B26" s="39"/>
      <c r="C26" s="156"/>
      <c r="D26" s="156"/>
      <c r="E26" s="156"/>
      <c r="F26" s="156"/>
      <c r="G26" s="156"/>
      <c r="H26" s="156"/>
      <c r="I26" s="160"/>
    </row>
    <row r="27" spans="1:9" s="158" customFormat="1" ht="20.100000000000001" customHeight="1" x14ac:dyDescent="0.2">
      <c r="A27" s="157"/>
      <c r="C27" s="159"/>
      <c r="D27" s="159"/>
      <c r="E27" s="159"/>
      <c r="F27" s="159"/>
      <c r="G27" s="159"/>
      <c r="H27" s="159"/>
      <c r="I27" s="161"/>
    </row>
    <row r="28" spans="1:9" x14ac:dyDescent="0.2">
      <c r="A28" s="153"/>
      <c r="B28" s="39"/>
      <c r="C28" s="156"/>
      <c r="D28" s="156"/>
      <c r="E28" s="156"/>
      <c r="F28" s="156"/>
      <c r="G28" s="156"/>
      <c r="H28" s="156"/>
      <c r="I28" s="160"/>
    </row>
    <row r="29" spans="1:9" s="158" customFormat="1" ht="20.100000000000001" customHeight="1" x14ac:dyDescent="0.2">
      <c r="A29" s="157"/>
      <c r="C29" s="159"/>
      <c r="D29" s="159"/>
      <c r="E29" s="159"/>
      <c r="F29" s="159"/>
      <c r="G29" s="159"/>
      <c r="H29" s="159"/>
      <c r="I29" s="161"/>
    </row>
    <row r="30" spans="1:9" x14ac:dyDescent="0.2">
      <c r="A30" s="153"/>
      <c r="B30" s="39"/>
      <c r="C30" s="156"/>
      <c r="D30" s="156"/>
      <c r="E30" s="156"/>
      <c r="F30" s="156"/>
      <c r="G30" s="156"/>
      <c r="H30" s="156"/>
      <c r="I30" s="160"/>
    </row>
    <row r="31" spans="1:9" s="158" customFormat="1" ht="20.100000000000001" customHeight="1" x14ac:dyDescent="0.2">
      <c r="A31" s="157"/>
      <c r="C31" s="159"/>
      <c r="D31" s="159"/>
      <c r="E31" s="159"/>
      <c r="F31" s="159"/>
      <c r="G31" s="159"/>
      <c r="H31" s="159"/>
      <c r="I31" s="161"/>
    </row>
    <row r="32" spans="1:9" x14ac:dyDescent="0.2">
      <c r="A32" s="153"/>
      <c r="B32" s="39"/>
      <c r="C32" s="156"/>
      <c r="D32" s="156"/>
      <c r="E32" s="156"/>
      <c r="F32" s="156"/>
      <c r="G32" s="156"/>
      <c r="H32" s="156"/>
      <c r="I32" s="160"/>
    </row>
    <row r="33" spans="1:9" s="158" customFormat="1" ht="20.100000000000001" customHeight="1" x14ac:dyDescent="0.2">
      <c r="A33" s="157"/>
      <c r="C33" s="159"/>
      <c r="D33" s="159"/>
      <c r="E33" s="159"/>
      <c r="F33" s="159"/>
      <c r="G33" s="159"/>
      <c r="H33" s="159"/>
      <c r="I33" s="161"/>
    </row>
    <row r="34" spans="1:9" x14ac:dyDescent="0.2">
      <c r="A34" s="153"/>
      <c r="B34" s="39"/>
      <c r="C34" s="156"/>
      <c r="D34" s="156"/>
      <c r="E34" s="156"/>
      <c r="F34" s="156"/>
      <c r="G34" s="156"/>
      <c r="H34" s="156"/>
      <c r="I34" s="160"/>
    </row>
    <row r="35" spans="1:9" s="158" customFormat="1" ht="20.100000000000001" customHeight="1" x14ac:dyDescent="0.2">
      <c r="A35" s="157"/>
      <c r="C35" s="159"/>
      <c r="D35" s="159"/>
      <c r="E35" s="159"/>
      <c r="F35" s="159"/>
      <c r="G35" s="159"/>
      <c r="H35" s="159"/>
      <c r="I35" s="161"/>
    </row>
    <row r="36" spans="1:9" x14ac:dyDescent="0.2">
      <c r="A36" s="154" t="s">
        <v>42</v>
      </c>
      <c r="B36" s="39"/>
      <c r="C36" s="156"/>
      <c r="D36" s="156"/>
      <c r="E36" s="156"/>
      <c r="F36" s="156"/>
      <c r="G36" s="156"/>
      <c r="H36" s="156"/>
      <c r="I36" s="160"/>
    </row>
    <row r="37" spans="1:9" ht="15.75" x14ac:dyDescent="0.25">
      <c r="A37" s="150"/>
      <c r="B37" s="19"/>
      <c r="C37" s="164"/>
      <c r="D37" s="164"/>
      <c r="E37" s="164"/>
      <c r="F37" s="164"/>
      <c r="G37" s="164"/>
      <c r="H37" s="164"/>
      <c r="I37" s="165"/>
    </row>
    <row r="38" spans="1:9" s="158" customFormat="1" ht="20.100000000000001" customHeight="1" x14ac:dyDescent="0.2">
      <c r="A38" s="157"/>
      <c r="C38" s="159"/>
      <c r="D38" s="159"/>
      <c r="E38" s="159"/>
      <c r="F38" s="159"/>
      <c r="G38" s="159"/>
      <c r="H38" s="159"/>
      <c r="I38" s="161"/>
    </row>
    <row r="39" spans="1:9" ht="20.25" x14ac:dyDescent="0.3">
      <c r="A39" s="149" t="s">
        <v>40</v>
      </c>
      <c r="B39" s="31"/>
      <c r="C39" s="162"/>
      <c r="D39" s="162"/>
      <c r="E39" s="162"/>
      <c r="F39" s="162"/>
      <c r="G39" s="162"/>
      <c r="H39" s="162"/>
      <c r="I39" s="163"/>
    </row>
  </sheetData>
  <phoneticPr fontId="0" type="noConversion"/>
  <pageMargins left="1.02" right="1.51" top="1.0900000000000001" bottom="1.25" header="0.33" footer="0.5"/>
  <pageSetup scale="51" fitToHeight="15" orientation="portrait" horizontalDpi="300" verticalDpi="300" r:id="rId1"/>
  <headerFooter alignWithMargins="0">
    <oddHeader>&amp;C&amp;"Arial,Bold"&amp;18SUMMARY OF STEPS</oddHeader>
    <oddFooter>&amp;L&amp;F&amp;C&amp;9&amp;P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1"/>
  <sheetViews>
    <sheetView workbookViewId="0">
      <selection activeCell="B18" sqref="B18"/>
    </sheetView>
  </sheetViews>
  <sheetFormatPr defaultRowHeight="12.75" x14ac:dyDescent="0.2"/>
  <cols>
    <col min="1" max="1" width="20.7109375" customWidth="1"/>
    <col min="2" max="2" width="45.7109375" customWidth="1"/>
    <col min="3" max="6" width="6.7109375" style="4" customWidth="1"/>
    <col min="7" max="7" width="62" customWidth="1"/>
  </cols>
  <sheetData>
    <row r="1" spans="1:7" ht="20.25" customHeight="1" x14ac:dyDescent="0.3">
      <c r="A1" s="31">
        <f>+'Labor Rates_Cost Proposal'!A1</f>
        <v>0</v>
      </c>
      <c r="B1" s="31" t="str">
        <f>+'Labor Rates_Cost Proposal'!B1</f>
        <v>RFP: Transit Planning and Research</v>
      </c>
      <c r="C1" s="338" t="s">
        <v>32</v>
      </c>
      <c r="D1" s="338" t="s">
        <v>33</v>
      </c>
      <c r="E1" s="338" t="s">
        <v>34</v>
      </c>
      <c r="F1" s="338" t="s">
        <v>35</v>
      </c>
    </row>
    <row r="2" spans="1:7" ht="18" x14ac:dyDescent="0.25">
      <c r="A2" s="30" t="str">
        <f>+'Labor Rates_Cost Proposal'!A2</f>
        <v xml:space="preserve">Consultant: </v>
      </c>
      <c r="B2" s="18">
        <f>+'Labor Rates_Cost Proposal'!B2</f>
        <v>0</v>
      </c>
      <c r="C2" s="338"/>
      <c r="D2" s="338"/>
      <c r="E2" s="338"/>
      <c r="F2" s="338"/>
    </row>
    <row r="3" spans="1:7" ht="15.75" x14ac:dyDescent="0.25">
      <c r="A3" s="19" t="str">
        <f>+'Labor Rates_Cost Proposal'!A3</f>
        <v xml:space="preserve">Agreement No. </v>
      </c>
      <c r="B3" s="49">
        <f>+'Labor Rates_Cost Proposal'!B3</f>
        <v>0</v>
      </c>
      <c r="C3" s="338"/>
      <c r="D3" s="338"/>
      <c r="E3" s="338"/>
      <c r="F3" s="338"/>
    </row>
    <row r="4" spans="1:7" ht="15.75" customHeight="1" x14ac:dyDescent="0.25">
      <c r="A4" s="19" t="str">
        <f>+'Labor Rates_Cost Proposal'!A4</f>
        <v xml:space="preserve">Modification No. </v>
      </c>
      <c r="B4" s="8">
        <f>+'Labor Rates_Cost Proposal'!B4</f>
        <v>0</v>
      </c>
      <c r="C4" s="338"/>
      <c r="D4" s="338"/>
      <c r="E4" s="338"/>
      <c r="F4" s="338"/>
    </row>
    <row r="5" spans="1:7" ht="15.75" x14ac:dyDescent="0.25">
      <c r="A5" s="19" t="str">
        <f>+'Labor Rates_Cost Proposal'!A5</f>
        <v xml:space="preserve">PID No. </v>
      </c>
      <c r="B5" s="8">
        <f>+'Labor Rates_Cost Proposal'!B5</f>
        <v>0</v>
      </c>
      <c r="C5" s="338"/>
      <c r="D5" s="338"/>
      <c r="E5" s="338"/>
      <c r="F5" s="338"/>
    </row>
    <row r="6" spans="1:7" ht="15.75" x14ac:dyDescent="0.25">
      <c r="A6" s="29" t="str">
        <f>+'Labor Rates_Cost Proposal'!A6</f>
        <v>Proposal Date</v>
      </c>
      <c r="B6" s="50">
        <f>+'Labor Rates_Cost Proposal'!B6</f>
        <v>0</v>
      </c>
      <c r="C6" s="338"/>
      <c r="D6" s="338"/>
      <c r="E6" s="338"/>
      <c r="F6" s="338"/>
    </row>
    <row r="7" spans="1:7" x14ac:dyDescent="0.2">
      <c r="C7" s="338"/>
      <c r="D7" s="338"/>
      <c r="E7" s="338"/>
      <c r="F7" s="338"/>
    </row>
    <row r="8" spans="1:7" x14ac:dyDescent="0.2">
      <c r="C8" s="338"/>
      <c r="D8" s="338"/>
      <c r="E8" s="338"/>
      <c r="F8" s="338"/>
    </row>
    <row r="9" spans="1:7" ht="18" x14ac:dyDescent="0.25">
      <c r="A9" s="30" t="s">
        <v>0</v>
      </c>
      <c r="C9" s="338"/>
      <c r="D9" s="338"/>
      <c r="E9" s="338"/>
      <c r="F9" s="338"/>
      <c r="G9" s="38" t="s">
        <v>30</v>
      </c>
    </row>
    <row r="11" spans="1:7" x14ac:dyDescent="0.2">
      <c r="A11" t="s">
        <v>45</v>
      </c>
      <c r="C11" s="4" t="s">
        <v>44</v>
      </c>
      <c r="D11" s="4" t="s">
        <v>44</v>
      </c>
      <c r="E11" s="4" t="s">
        <v>44</v>
      </c>
      <c r="F11" s="4" t="s">
        <v>44</v>
      </c>
      <c r="G11" t="s">
        <v>31</v>
      </c>
    </row>
  </sheetData>
  <mergeCells count="4">
    <mergeCell ref="C1:C9"/>
    <mergeCell ref="E1:E9"/>
    <mergeCell ref="F1:F9"/>
    <mergeCell ref="D1:D9"/>
  </mergeCells>
  <printOptions gridLines="1"/>
  <pageMargins left="0.7" right="0.7" top="0.75" bottom="0.75" header="0.3" footer="0.3"/>
  <pageSetup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CDF906-A016-485B-BA4B-92C6691E5D7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ECCDC2E-51F1-45D2-A61D-2D1C7133FC09}"/>
</file>

<file path=customXml/itemProps3.xml><?xml version="1.0" encoding="utf-8"?>
<ds:datastoreItem xmlns:ds="http://schemas.openxmlformats.org/officeDocument/2006/customXml" ds:itemID="{CC9DC47E-27DF-409A-868A-752098FF27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Labor Rates_Cost Proposal</vt:lpstr>
      <vt:lpstr>Instructions for Completion</vt:lpstr>
      <vt:lpstr>Information for use</vt:lpstr>
      <vt:lpstr>SUMMARY OF STEPS</vt:lpstr>
      <vt:lpstr>Narratives</vt:lpstr>
      <vt:lpstr>'Information for use'!Print_Area</vt:lpstr>
      <vt:lpstr>'Labor Rates_Cost Proposal'!Print_Area</vt:lpstr>
      <vt:lpstr>'Labor Rates_Cost Proposal'!Print_Titles</vt:lpstr>
    </vt:vector>
  </TitlesOfParts>
  <Company>Dodson Stilson,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and Research</dc:title>
  <dc:subject>Planning and Research</dc:subject>
  <dc:creator>Vickie Wildeman</dc:creator>
  <cp:lastModifiedBy>Nicholas Krafft</cp:lastModifiedBy>
  <cp:lastPrinted>2016-12-30T20:08:35Z</cp:lastPrinted>
  <dcterms:created xsi:type="dcterms:W3CDTF">1999-01-15T16:13:31Z</dcterms:created>
  <dcterms:modified xsi:type="dcterms:W3CDTF">2023-02-08T18:05:15Z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