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1\570-21\"/>
    </mc:Choice>
  </mc:AlternateContent>
  <xr:revisionPtr revIDLastSave="0" documentId="8_{9443D653-83CC-4B82-8550-AC3A2BDA26FE}" xr6:coauthVersionLast="45" xr6:coauthVersionMax="45" xr10:uidLastSave="{00000000-0000-0000-0000-000000000000}"/>
  <bookViews>
    <workbookView xWindow="7620" yWindow="2430" windowWidth="14895" windowHeight="11625" activeTab="1"/>
  </bookViews>
  <sheets>
    <sheet name="Vendors" sheetId="1" r:id="rId1"/>
    <sheet name="Pricing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4" l="1"/>
  <c r="G36" i="4"/>
  <c r="G54" i="4"/>
  <c r="G25" i="4"/>
  <c r="G24" i="4"/>
  <c r="G23" i="4"/>
  <c r="E18" i="4"/>
  <c r="D18" i="4"/>
  <c r="C18" i="4"/>
  <c r="C11" i="4"/>
</calcChain>
</file>

<file path=xl/sharedStrings.xml><?xml version="1.0" encoding="utf-8"?>
<sst xmlns="http://schemas.openxmlformats.org/spreadsheetml/2006/main" count="128" uniqueCount="67">
  <si>
    <t>STATE OF OHIO</t>
  </si>
  <si>
    <t>Director of Transportation</t>
  </si>
  <si>
    <t>Award Date</t>
  </si>
  <si>
    <t>Invitation</t>
  </si>
  <si>
    <t>570-21</t>
  </si>
  <si>
    <t>Multiple</t>
  </si>
  <si>
    <t>Opened</t>
  </si>
  <si>
    <t>Location</t>
  </si>
  <si>
    <t>Central Office</t>
  </si>
  <si>
    <t>Commodity</t>
  </si>
  <si>
    <t>CDL Training</t>
  </si>
  <si>
    <t>Threshold</t>
  </si>
  <si>
    <t>Vendor Information</t>
  </si>
  <si>
    <t>Remit to Address</t>
  </si>
  <si>
    <t>Link to Bid</t>
  </si>
  <si>
    <t xml:space="preserve">Cincinnati Hamilton County Community Action </t>
  </si>
  <si>
    <t>Cincinnati Hamilton County Community Action</t>
  </si>
  <si>
    <t>1740 Langdon Farm Rd</t>
  </si>
  <si>
    <t>Cincinnati, OH 45237</t>
  </si>
  <si>
    <t>Lora Amal Helou</t>
  </si>
  <si>
    <t>513-569-1840</t>
  </si>
  <si>
    <t>OAKS ID: 0000054726</t>
  </si>
  <si>
    <t>lhelou@cincy-caa.org</t>
  </si>
  <si>
    <t>CAA Cost Proposal</t>
  </si>
  <si>
    <t>Budget Category</t>
  </si>
  <si>
    <t>Total</t>
  </si>
  <si>
    <t>A.</t>
  </si>
  <si>
    <t>Staff Expense</t>
  </si>
  <si>
    <t>B.</t>
  </si>
  <si>
    <t>CDL Training and Testing</t>
  </si>
  <si>
    <t>C.</t>
  </si>
  <si>
    <t>Job Placement</t>
  </si>
  <si>
    <t>D.</t>
  </si>
  <si>
    <t>Supportive Services</t>
  </si>
  <si>
    <t>E.</t>
  </si>
  <si>
    <t>Operational Expenses</t>
  </si>
  <si>
    <t>N/A</t>
  </si>
  <si>
    <t>F.</t>
  </si>
  <si>
    <t>Training Materials</t>
  </si>
  <si>
    <t>Included in CDL Training Expenses</t>
  </si>
  <si>
    <t>G.</t>
  </si>
  <si>
    <t>Overhead Expenses</t>
  </si>
  <si>
    <t>H.</t>
  </si>
  <si>
    <t>Vendor to Identify Overhead Expenses</t>
  </si>
  <si>
    <t>Total Budget</t>
  </si>
  <si>
    <t>Staff Expense - Personnell costs for providing Services</t>
  </si>
  <si>
    <t>Position Title</t>
  </si>
  <si>
    <t>Total Annual Cost</t>
  </si>
  <si>
    <t>Total Annual Benefit Cost</t>
  </si>
  <si>
    <t>Total Compensation</t>
  </si>
  <si>
    <t>% Toward ODOT</t>
  </si>
  <si>
    <t>Total Salary/Benefits cost</t>
  </si>
  <si>
    <t>Program Coordinator 30% of time leveraged with CSBG</t>
  </si>
  <si>
    <t>Case Manager 20% of time leveraged with CSBG</t>
  </si>
  <si>
    <t>Description</t>
  </si>
  <si>
    <t>Cost</t>
  </si>
  <si>
    <t>Volume</t>
  </si>
  <si>
    <t>CDL Ttraining for 10 Participants</t>
  </si>
  <si>
    <t>17 CDL Exam Retest Opportunities</t>
  </si>
  <si>
    <t xml:space="preserve"> </t>
  </si>
  <si>
    <t>No Cost</t>
  </si>
  <si>
    <t>Gas Cards</t>
  </si>
  <si>
    <t>Particpants</t>
  </si>
  <si>
    <t>9 $25 Gas Card for each participant</t>
  </si>
  <si>
    <t xml:space="preserve">Additional Supportive Services (License/Registration Fees, Basic Needs,etc) </t>
  </si>
  <si>
    <t>N/a</t>
  </si>
  <si>
    <t xml:space="preserve">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</si>
</sst>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9" formatCode="&quot;$&quot;#,##0.00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3" fillId="0" borderId="1" xfId="0" applyFont="1" applyBorder="1"/>
    <xf numFmtId="49" fontId="0" fillId="0" borderId="0" xfId="0" applyNumberForma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2" applyAlignment="1" applyProtection="1">
      <alignment vertical="center"/>
    </xf>
    <xf numFmtId="0" fontId="14" fillId="0" borderId="0" xfId="3" applyFont="1" applyAlignment="1">
      <alignment horizontal="center"/>
    </xf>
    <xf numFmtId="0" fontId="14" fillId="0" borderId="1" xfId="3" applyFont="1" applyBorder="1" applyAlignment="1">
      <alignment horizontal="center"/>
    </xf>
    <xf numFmtId="44" fontId="14" fillId="0" borderId="1" xfId="1" applyFont="1" applyBorder="1" applyAlignment="1">
      <alignment horizontal="center"/>
    </xf>
    <xf numFmtId="0" fontId="15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44" fontId="13" fillId="2" borderId="1" xfId="1" applyFont="1" applyFill="1" applyBorder="1" applyAlignment="1">
      <alignment horizontal="center" vertical="center" wrapText="1"/>
    </xf>
    <xf numFmtId="44" fontId="14" fillId="0" borderId="0" xfId="1" applyFont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7" fontId="14" fillId="0" borderId="1" xfId="1" applyNumberFormat="1" applyFont="1" applyBorder="1" applyAlignment="1">
      <alignment horizontal="center" vertical="center" wrapText="1"/>
    </xf>
    <xf numFmtId="9" fontId="14" fillId="0" borderId="1" xfId="4" applyFont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7" fontId="14" fillId="3" borderId="1" xfId="1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8" fontId="17" fillId="0" borderId="1" xfId="3" applyNumberFormat="1" applyFont="1" applyBorder="1" applyAlignment="1">
      <alignment horizontal="center" vertical="center" wrapText="1"/>
    </xf>
    <xf numFmtId="169" fontId="17" fillId="0" borderId="1" xfId="3" applyNumberFormat="1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44" fontId="17" fillId="0" borderId="0" xfId="1" applyFont="1" applyBorder="1" applyAlignment="1">
      <alignment horizontal="center" vertical="center" wrapText="1"/>
    </xf>
    <xf numFmtId="8" fontId="17" fillId="3" borderId="1" xfId="3" applyNumberFormat="1" applyFont="1" applyFill="1" applyBorder="1" applyAlignment="1">
      <alignment horizontal="center" vertical="center" wrapText="1"/>
    </xf>
    <xf numFmtId="8" fontId="14" fillId="0" borderId="0" xfId="3" applyNumberFormat="1" applyFont="1" applyAlignment="1">
      <alignment horizontal="center"/>
    </xf>
    <xf numFmtId="44" fontId="17" fillId="0" borderId="0" xfId="1" applyFont="1" applyAlignment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/>
    </xf>
    <xf numFmtId="0" fontId="17" fillId="0" borderId="1" xfId="3" applyFont="1" applyBorder="1" applyAlignment="1">
      <alignment horizontal="center"/>
    </xf>
    <xf numFmtId="0" fontId="17" fillId="0" borderId="1" xfId="3" applyFont="1" applyBorder="1" applyAlignment="1">
      <alignment horizontal="center" wrapText="1"/>
    </xf>
    <xf numFmtId="169" fontId="17" fillId="0" borderId="1" xfId="3" applyNumberFormat="1" applyFont="1" applyBorder="1" applyAlignment="1">
      <alignment horizontal="center"/>
    </xf>
    <xf numFmtId="44" fontId="17" fillId="0" borderId="1" xfId="1" applyFont="1" applyBorder="1" applyAlignment="1">
      <alignment horizontal="center"/>
    </xf>
    <xf numFmtId="0" fontId="17" fillId="3" borderId="1" xfId="3" applyFont="1" applyFill="1" applyBorder="1" applyAlignment="1">
      <alignment horizontal="center"/>
    </xf>
    <xf numFmtId="169" fontId="17" fillId="3" borderId="1" xfId="3" applyNumberFormat="1" applyFont="1" applyFill="1" applyBorder="1" applyAlignment="1">
      <alignment horizontal="center"/>
    </xf>
    <xf numFmtId="0" fontId="17" fillId="0" borderId="0" xfId="3" applyFont="1" applyAlignment="1">
      <alignment horizontal="center"/>
    </xf>
    <xf numFmtId="44" fontId="17" fillId="0" borderId="0" xfId="1" applyFont="1" applyAlignment="1">
      <alignment horizontal="center"/>
    </xf>
    <xf numFmtId="0" fontId="16" fillId="0" borderId="0" xfId="3" applyFont="1" applyAlignment="1">
      <alignment horizontal="center"/>
    </xf>
    <xf numFmtId="0" fontId="17" fillId="0" borderId="4" xfId="3" applyFont="1" applyBorder="1" applyAlignment="1">
      <alignment horizontal="center" wrapText="1"/>
    </xf>
    <xf numFmtId="169" fontId="16" fillId="5" borderId="1" xfId="3" applyNumberFormat="1" applyFont="1" applyFill="1" applyBorder="1" applyAlignment="1">
      <alignment horizontal="center"/>
    </xf>
    <xf numFmtId="44" fontId="14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44" fontId="17" fillId="0" borderId="3" xfId="1" applyFont="1" applyBorder="1" applyAlignment="1">
      <alignment horizontal="center"/>
    </xf>
    <xf numFmtId="44" fontId="17" fillId="0" borderId="4" xfId="1" applyFont="1" applyBorder="1" applyAlignment="1">
      <alignment horizontal="center"/>
    </xf>
    <xf numFmtId="0" fontId="17" fillId="0" borderId="3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169" fontId="17" fillId="0" borderId="3" xfId="1" applyNumberFormat="1" applyFont="1" applyBorder="1" applyAlignment="1">
      <alignment horizontal="center"/>
    </xf>
    <xf numFmtId="169" fontId="17" fillId="0" borderId="4" xfId="1" applyNumberFormat="1" applyFont="1" applyBorder="1" applyAlignment="1">
      <alignment horizontal="center"/>
    </xf>
    <xf numFmtId="0" fontId="16" fillId="5" borderId="1" xfId="3" applyFont="1" applyFill="1" applyBorder="1" applyAlignment="1">
      <alignment horizontal="center"/>
    </xf>
    <xf numFmtId="0" fontId="16" fillId="3" borderId="1" xfId="3" applyFont="1" applyFill="1" applyBorder="1" applyAlignment="1">
      <alignment horizontal="center"/>
    </xf>
    <xf numFmtId="0" fontId="16" fillId="3" borderId="7" xfId="3" applyFont="1" applyFill="1" applyBorder="1" applyAlignment="1">
      <alignment horizontal="center"/>
    </xf>
    <xf numFmtId="44" fontId="16" fillId="0" borderId="3" xfId="1" applyFont="1" applyBorder="1" applyAlignment="1">
      <alignment horizontal="center"/>
    </xf>
    <xf numFmtId="44" fontId="16" fillId="0" borderId="4" xfId="1" applyFont="1" applyBorder="1" applyAlignment="1">
      <alignment horizontal="center"/>
    </xf>
    <xf numFmtId="0" fontId="16" fillId="0" borderId="3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169" fontId="17" fillId="4" borderId="7" xfId="3" applyNumberFormat="1" applyFont="1" applyFill="1" applyBorder="1" applyAlignment="1">
      <alignment horizontal="center" vertical="center" wrapText="1"/>
    </xf>
    <xf numFmtId="169" fontId="17" fillId="4" borderId="8" xfId="3" applyNumberFormat="1" applyFont="1" applyFill="1" applyBorder="1" applyAlignment="1">
      <alignment horizontal="center" vertical="center" wrapText="1"/>
    </xf>
    <xf numFmtId="7" fontId="17" fillId="0" borderId="3" xfId="1" applyNumberFormat="1" applyFont="1" applyBorder="1" applyAlignment="1">
      <alignment horizontal="center" vertical="center" wrapText="1"/>
    </xf>
    <xf numFmtId="7" fontId="17" fillId="0" borderId="4" xfId="1" applyNumberFormat="1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44" fontId="16" fillId="0" borderId="6" xfId="1" applyFont="1" applyBorder="1" applyAlignment="1">
      <alignment horizontal="center" vertical="center" wrapText="1"/>
    </xf>
    <xf numFmtId="44" fontId="16" fillId="0" borderId="2" xfId="1" applyFont="1" applyBorder="1" applyAlignment="1">
      <alignment horizontal="center" vertical="center" wrapText="1"/>
    </xf>
    <xf numFmtId="169" fontId="17" fillId="0" borderId="1" xfId="1" applyNumberFormat="1" applyFont="1" applyBorder="1" applyAlignment="1">
      <alignment horizontal="center" vertical="center" wrapText="1"/>
    </xf>
    <xf numFmtId="169" fontId="17" fillId="0" borderId="3" xfId="1" applyNumberFormat="1" applyFont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44" fontId="16" fillId="0" borderId="3" xfId="1" applyFont="1" applyBorder="1" applyAlignment="1">
      <alignment horizontal="center" vertical="center" wrapText="1"/>
    </xf>
    <xf numFmtId="44" fontId="16" fillId="0" borderId="4" xfId="1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/>
    </xf>
    <xf numFmtId="44" fontId="16" fillId="0" borderId="1" xfId="1" applyFont="1" applyBorder="1" applyAlignment="1">
      <alignment horizontal="center" vertical="center" wrapText="1"/>
    </xf>
    <xf numFmtId="8" fontId="17" fillId="0" borderId="1" xfId="1" applyNumberFormat="1" applyFont="1" applyBorder="1" applyAlignment="1">
      <alignment horizontal="center" vertical="center" wrapText="1"/>
    </xf>
    <xf numFmtId="8" fontId="17" fillId="0" borderId="3" xfId="1" applyNumberFormat="1" applyFont="1" applyBorder="1" applyAlignment="1">
      <alignment horizontal="center" vertical="center" wrapText="1"/>
    </xf>
  </cellXfs>
  <cellStyles count="5">
    <cellStyle name="Currency 2" xfId="1"/>
    <cellStyle name="Hyperlink" xfId="2" builtinId="8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t.state.oh.us/Divisions/ContractAdmin/Contracts/PurchDocs/570-21/CincHamiCoun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7" sqref="A7:D21"/>
    </sheetView>
  </sheetViews>
  <sheetFormatPr defaultRowHeight="12.75" x14ac:dyDescent="0.2"/>
  <cols>
    <col min="1" max="1" width="28.14062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6" x14ac:dyDescent="0.2">
      <c r="A1" s="53"/>
      <c r="B1" s="53"/>
      <c r="C1" s="54" t="s">
        <v>0</v>
      </c>
      <c r="D1" s="54"/>
      <c r="E1" s="54"/>
      <c r="F1" s="54"/>
    </row>
    <row r="2" spans="1:6" x14ac:dyDescent="0.2">
      <c r="A2" s="53"/>
      <c r="B2" s="53"/>
      <c r="C2" s="53"/>
      <c r="D2" s="53"/>
      <c r="E2" s="53"/>
      <c r="F2" s="53"/>
    </row>
    <row r="3" spans="1:6" x14ac:dyDescent="0.2">
      <c r="A3" s="53"/>
      <c r="B3" s="53"/>
      <c r="C3" s="53"/>
      <c r="D3" s="53"/>
      <c r="E3" s="53"/>
      <c r="F3" s="53"/>
    </row>
    <row r="4" spans="1:6" x14ac:dyDescent="0.2">
      <c r="A4" s="53"/>
      <c r="B4" s="53"/>
      <c r="C4" s="53"/>
      <c r="D4" s="53"/>
      <c r="E4" s="53"/>
      <c r="F4" s="53"/>
    </row>
    <row r="5" spans="1:6" x14ac:dyDescent="0.2">
      <c r="A5" s="53"/>
      <c r="B5" s="53"/>
      <c r="C5" s="55" t="s">
        <v>1</v>
      </c>
      <c r="D5" s="55"/>
      <c r="E5" s="55"/>
      <c r="F5" s="55"/>
    </row>
    <row r="6" spans="1:6" x14ac:dyDescent="0.2">
      <c r="A6" s="53"/>
      <c r="B6" s="53"/>
      <c r="C6" s="53"/>
      <c r="D6" s="53"/>
      <c r="E6" s="53"/>
      <c r="F6" s="1" t="s">
        <v>2</v>
      </c>
    </row>
    <row r="7" spans="1:6" x14ac:dyDescent="0.2">
      <c r="A7"/>
      <c r="B7" s="3" t="s">
        <v>3</v>
      </c>
      <c r="C7" s="4" t="s">
        <v>4</v>
      </c>
      <c r="D7" s="4" t="s">
        <v>5</v>
      </c>
    </row>
    <row r="8" spans="1:6" x14ac:dyDescent="0.2">
      <c r="A8"/>
      <c r="B8" s="5" t="s">
        <v>6</v>
      </c>
      <c r="C8" s="6">
        <v>44180</v>
      </c>
    </row>
    <row r="9" spans="1:6" x14ac:dyDescent="0.2">
      <c r="A9"/>
      <c r="B9" s="5" t="s">
        <v>7</v>
      </c>
      <c r="C9" s="7" t="s">
        <v>8</v>
      </c>
    </row>
    <row r="10" spans="1:6" x14ac:dyDescent="0.2">
      <c r="A10"/>
      <c r="B10" s="5" t="s">
        <v>9</v>
      </c>
      <c r="C10" s="7" t="s">
        <v>10</v>
      </c>
    </row>
    <row r="11" spans="1:6" x14ac:dyDescent="0.2">
      <c r="A11"/>
      <c r="B11" s="8" t="s">
        <v>11</v>
      </c>
    </row>
    <row r="12" spans="1:6" x14ac:dyDescent="0.2">
      <c r="A12"/>
      <c r="B12" s="9" t="s">
        <v>4</v>
      </c>
    </row>
    <row r="13" spans="1:6" x14ac:dyDescent="0.2">
      <c r="A13"/>
      <c r="B13" s="5" t="s">
        <v>12</v>
      </c>
      <c r="C13" s="5" t="s">
        <v>13</v>
      </c>
      <c r="D13" s="5" t="s">
        <v>14</v>
      </c>
    </row>
    <row r="14" spans="1:6" x14ac:dyDescent="0.2">
      <c r="A14" s="7" t="s">
        <v>15</v>
      </c>
      <c r="B14" s="10" t="s">
        <v>15</v>
      </c>
      <c r="C14" s="11" t="s">
        <v>16</v>
      </c>
    </row>
    <row r="15" spans="1:6" x14ac:dyDescent="0.2">
      <c r="A15" s="7" t="s">
        <v>17</v>
      </c>
      <c r="B15" s="7" t="s">
        <v>17</v>
      </c>
    </row>
    <row r="16" spans="1:6" x14ac:dyDescent="0.2">
      <c r="A16" s="7" t="s">
        <v>18</v>
      </c>
      <c r="B16" s="7" t="s">
        <v>18</v>
      </c>
    </row>
    <row r="17" spans="1:2" x14ac:dyDescent="0.2">
      <c r="A17" s="7" t="s">
        <v>19</v>
      </c>
      <c r="B17" s="7" t="s">
        <v>19</v>
      </c>
    </row>
    <row r="18" spans="1:2" x14ac:dyDescent="0.2">
      <c r="A18" s="7" t="s">
        <v>20</v>
      </c>
      <c r="B18" s="7" t="s">
        <v>20</v>
      </c>
    </row>
    <row r="19" spans="1:2" x14ac:dyDescent="0.2">
      <c r="A19" s="7" t="s">
        <v>21</v>
      </c>
    </row>
    <row r="20" spans="1:2" x14ac:dyDescent="0.2">
      <c r="A20" s="7" t="s">
        <v>22</v>
      </c>
    </row>
    <row r="21" spans="1:2" x14ac:dyDescent="0.2">
      <c r="A21"/>
      <c r="B21" s="10" t="s">
        <v>15</v>
      </c>
    </row>
  </sheetData>
  <mergeCells count="5">
    <mergeCell ref="A1:B6"/>
    <mergeCell ref="C1:F1"/>
    <mergeCell ref="C2:F4"/>
    <mergeCell ref="C5:F5"/>
    <mergeCell ref="C6:E6"/>
  </mergeCells>
  <phoneticPr fontId="0" type="noConversion"/>
  <hyperlinks>
    <hyperlink ref="C14" r:id="rId1" display="http://www.dot.state.oh.us/Divisions/ContractAdmin/Contracts/PurchDocs/570-21/CincHamiCoun01/"/>
  </hyperlinks>
  <pageMargins left="0.25" right="0.25" top="1" bottom="1" header="0.5" footer="0.5"/>
  <pageSetup orientation="landscape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4"/>
  <sheetViews>
    <sheetView tabSelected="1" workbookViewId="0">
      <selection activeCell="D9" sqref="D9"/>
    </sheetView>
  </sheetViews>
  <sheetFormatPr defaultRowHeight="18.75" x14ac:dyDescent="0.3"/>
  <cols>
    <col min="1" max="1" width="9.140625" style="12"/>
    <col min="2" max="2" width="28.7109375" style="12" customWidth="1"/>
    <col min="3" max="3" width="18.85546875" style="52" customWidth="1"/>
    <col min="4" max="4" width="22.28515625" style="12" customWidth="1"/>
    <col min="5" max="5" width="17.28515625" style="12" customWidth="1"/>
    <col min="6" max="6" width="18.5703125" style="12" customWidth="1"/>
    <col min="7" max="7" width="30.42578125" style="12" customWidth="1"/>
    <col min="8" max="8" width="12.42578125" style="12" customWidth="1"/>
    <col min="9" max="9" width="9.140625" style="12"/>
    <col min="10" max="10" width="13" style="12" bestFit="1" customWidth="1"/>
    <col min="11" max="16384" width="9.140625" style="12"/>
  </cols>
  <sheetData>
    <row r="1" spans="1:9" x14ac:dyDescent="0.3">
      <c r="A1" s="90" t="s">
        <v>23</v>
      </c>
      <c r="B1" s="90"/>
      <c r="C1" s="90"/>
    </row>
    <row r="2" spans="1:9" x14ac:dyDescent="0.3">
      <c r="A2" s="13"/>
      <c r="B2" s="13" t="s">
        <v>24</v>
      </c>
      <c r="C2" s="14" t="s">
        <v>25</v>
      </c>
    </row>
    <row r="3" spans="1:9" ht="14.25" customHeight="1" x14ac:dyDescent="0.3">
      <c r="A3" s="15" t="s">
        <v>26</v>
      </c>
      <c r="B3" s="16" t="s">
        <v>27</v>
      </c>
      <c r="C3" s="17">
        <v>0</v>
      </c>
      <c r="D3" s="18"/>
      <c r="E3" s="18"/>
      <c r="F3" s="18"/>
      <c r="G3" s="18"/>
      <c r="H3" s="18"/>
      <c r="I3" s="18"/>
    </row>
    <row r="4" spans="1:9" x14ac:dyDescent="0.3">
      <c r="A4" s="16" t="s">
        <v>28</v>
      </c>
      <c r="B4" s="16" t="s">
        <v>29</v>
      </c>
      <c r="C4" s="17">
        <v>49410</v>
      </c>
      <c r="D4" s="18"/>
      <c r="E4" s="18"/>
      <c r="F4" s="18"/>
      <c r="G4" s="18"/>
      <c r="H4" s="18"/>
      <c r="I4" s="18"/>
    </row>
    <row r="5" spans="1:9" x14ac:dyDescent="0.3">
      <c r="A5" s="16" t="s">
        <v>30</v>
      </c>
      <c r="B5" s="16" t="s">
        <v>31</v>
      </c>
      <c r="C5" s="17">
        <v>0</v>
      </c>
      <c r="D5" s="18"/>
      <c r="E5" s="18"/>
      <c r="F5" s="18"/>
      <c r="G5" s="18"/>
      <c r="H5" s="18"/>
      <c r="I5" s="18"/>
    </row>
    <row r="6" spans="1:9" x14ac:dyDescent="0.3">
      <c r="A6" s="16" t="s">
        <v>32</v>
      </c>
      <c r="B6" s="16" t="s">
        <v>33</v>
      </c>
      <c r="C6" s="17">
        <v>2678.5</v>
      </c>
      <c r="D6" s="18"/>
      <c r="E6" s="18"/>
      <c r="F6" s="18"/>
      <c r="G6" s="18"/>
      <c r="H6" s="18"/>
      <c r="I6" s="18"/>
    </row>
    <row r="7" spans="1:9" x14ac:dyDescent="0.3">
      <c r="A7" s="16" t="s">
        <v>34</v>
      </c>
      <c r="B7" s="16" t="s">
        <v>35</v>
      </c>
      <c r="C7" s="17" t="s">
        <v>36</v>
      </c>
      <c r="D7" s="18"/>
      <c r="E7" s="18"/>
      <c r="F7" s="18"/>
      <c r="G7" s="18"/>
      <c r="H7" s="18"/>
      <c r="I7" s="18"/>
    </row>
    <row r="8" spans="1:9" ht="56.25" x14ac:dyDescent="0.3">
      <c r="A8" s="16" t="s">
        <v>37</v>
      </c>
      <c r="B8" s="16" t="s">
        <v>38</v>
      </c>
      <c r="C8" s="17" t="s">
        <v>39</v>
      </c>
      <c r="D8" s="18"/>
      <c r="E8" s="18"/>
      <c r="F8" s="18"/>
      <c r="G8" s="18"/>
      <c r="H8" s="18"/>
      <c r="I8" s="18"/>
    </row>
    <row r="9" spans="1:9" x14ac:dyDescent="0.3">
      <c r="A9" s="16" t="s">
        <v>40</v>
      </c>
      <c r="B9" s="16" t="s">
        <v>41</v>
      </c>
      <c r="C9" s="17" t="s">
        <v>36</v>
      </c>
      <c r="D9" s="18"/>
      <c r="E9" s="18"/>
      <c r="F9" s="18"/>
      <c r="G9" s="18"/>
      <c r="H9" s="18"/>
      <c r="I9" s="18"/>
    </row>
    <row r="10" spans="1:9" ht="37.5" x14ac:dyDescent="0.3">
      <c r="A10" s="16" t="s">
        <v>42</v>
      </c>
      <c r="B10" s="16" t="s">
        <v>43</v>
      </c>
      <c r="C10" s="17" t="s">
        <v>36</v>
      </c>
      <c r="D10" s="18"/>
      <c r="E10" s="18"/>
      <c r="F10" s="18"/>
      <c r="G10" s="18"/>
      <c r="H10" s="18"/>
      <c r="I10" s="18"/>
    </row>
    <row r="11" spans="1:9" x14ac:dyDescent="0.3">
      <c r="A11" s="16"/>
      <c r="B11" s="19" t="s">
        <v>44</v>
      </c>
      <c r="C11" s="20">
        <f>SUM(C3:C10)</f>
        <v>52088.5</v>
      </c>
      <c r="D11" s="18"/>
      <c r="E11" s="18"/>
      <c r="F11" s="18"/>
      <c r="G11" s="18"/>
      <c r="H11" s="18"/>
      <c r="I11" s="18"/>
    </row>
    <row r="12" spans="1:9" x14ac:dyDescent="0.3">
      <c r="A12" s="18"/>
      <c r="B12" s="18"/>
      <c r="C12" s="21"/>
      <c r="D12" s="18"/>
      <c r="E12" s="18"/>
      <c r="F12" s="18"/>
      <c r="G12" s="18"/>
      <c r="H12" s="18"/>
      <c r="I12" s="18"/>
    </row>
    <row r="13" spans="1:9" ht="14.65" customHeight="1" x14ac:dyDescent="0.3">
      <c r="A13" s="18"/>
      <c r="B13" s="18"/>
      <c r="C13" s="21"/>
      <c r="D13" s="18"/>
      <c r="E13" s="18"/>
      <c r="F13" s="18"/>
      <c r="G13" s="18"/>
      <c r="H13" s="18"/>
      <c r="I13" s="18"/>
    </row>
    <row r="14" spans="1:9" ht="23.25" customHeight="1" x14ac:dyDescent="0.3">
      <c r="A14" s="22" t="s">
        <v>26</v>
      </c>
      <c r="B14" s="75" t="s">
        <v>45</v>
      </c>
      <c r="C14" s="75"/>
      <c r="D14" s="75"/>
      <c r="E14" s="18"/>
      <c r="F14" s="18"/>
      <c r="G14" s="18"/>
      <c r="H14" s="18"/>
      <c r="I14" s="18"/>
    </row>
    <row r="15" spans="1:9" ht="30" x14ac:dyDescent="0.3">
      <c r="A15" s="16"/>
      <c r="B15" s="23" t="s">
        <v>46</v>
      </c>
      <c r="C15" s="24" t="s">
        <v>47</v>
      </c>
      <c r="D15" s="23" t="s">
        <v>48</v>
      </c>
      <c r="E15" s="23" t="s">
        <v>49</v>
      </c>
      <c r="F15" s="23" t="s">
        <v>50</v>
      </c>
      <c r="G15" s="23" t="s">
        <v>51</v>
      </c>
      <c r="H15" s="18"/>
      <c r="I15" s="18"/>
    </row>
    <row r="16" spans="1:9" ht="56.25" x14ac:dyDescent="0.3">
      <c r="A16" s="16">
        <v>1</v>
      </c>
      <c r="B16" s="16" t="s">
        <v>52</v>
      </c>
      <c r="C16" s="25">
        <v>14345</v>
      </c>
      <c r="D16" s="25">
        <v>4734</v>
      </c>
      <c r="E16" s="25">
        <v>19079</v>
      </c>
      <c r="F16" s="26">
        <v>0</v>
      </c>
      <c r="G16" s="25">
        <v>0</v>
      </c>
      <c r="H16" s="18"/>
      <c r="I16" s="18"/>
    </row>
    <row r="17" spans="1:10" ht="56.25" x14ac:dyDescent="0.3">
      <c r="A17" s="16">
        <v>2</v>
      </c>
      <c r="B17" s="16" t="s">
        <v>53</v>
      </c>
      <c r="C17" s="25">
        <v>8865</v>
      </c>
      <c r="D17" s="25">
        <v>2925</v>
      </c>
      <c r="E17" s="25">
        <v>11790</v>
      </c>
      <c r="F17" s="26">
        <v>0</v>
      </c>
      <c r="G17" s="25">
        <v>0</v>
      </c>
      <c r="H17" s="18"/>
      <c r="I17" s="18"/>
    </row>
    <row r="18" spans="1:10" x14ac:dyDescent="0.3">
      <c r="A18" s="16"/>
      <c r="B18" s="27" t="s">
        <v>25</v>
      </c>
      <c r="C18" s="28">
        <f>SUM(C16:C17)</f>
        <v>23210</v>
      </c>
      <c r="D18" s="28">
        <f>SUM(D16:D17)</f>
        <v>7659</v>
      </c>
      <c r="E18" s="28">
        <f>SUM(E16:E17)</f>
        <v>30869</v>
      </c>
      <c r="F18" s="28"/>
      <c r="G18" s="28">
        <v>0</v>
      </c>
      <c r="H18" s="18"/>
      <c r="I18" s="18"/>
    </row>
    <row r="19" spans="1:10" x14ac:dyDescent="0.3">
      <c r="A19" s="18"/>
      <c r="B19" s="18"/>
      <c r="C19" s="21"/>
      <c r="D19" s="18"/>
      <c r="E19" s="18"/>
      <c r="F19" s="18"/>
      <c r="G19" s="18"/>
      <c r="H19" s="18"/>
      <c r="I19" s="18"/>
    </row>
    <row r="20" spans="1:10" x14ac:dyDescent="0.3">
      <c r="A20" s="18"/>
      <c r="B20" s="18"/>
      <c r="C20" s="21"/>
      <c r="D20" s="18"/>
      <c r="E20" s="18"/>
      <c r="F20" s="18"/>
      <c r="G20" s="18"/>
      <c r="H20" s="18"/>
      <c r="I20" s="18"/>
    </row>
    <row r="21" spans="1:10" x14ac:dyDescent="0.3">
      <c r="A21" s="29" t="s">
        <v>28</v>
      </c>
      <c r="B21" s="75" t="s">
        <v>29</v>
      </c>
      <c r="C21" s="75"/>
      <c r="D21" s="75"/>
      <c r="E21" s="30"/>
      <c r="F21" s="30"/>
      <c r="G21" s="30"/>
      <c r="H21" s="18"/>
      <c r="I21" s="18"/>
    </row>
    <row r="22" spans="1:10" x14ac:dyDescent="0.3">
      <c r="A22" s="31"/>
      <c r="B22" s="29" t="s">
        <v>54</v>
      </c>
      <c r="C22" s="91" t="s">
        <v>55</v>
      </c>
      <c r="D22" s="91"/>
      <c r="E22" s="88" t="s">
        <v>56</v>
      </c>
      <c r="F22" s="89"/>
      <c r="G22" s="29" t="s">
        <v>25</v>
      </c>
      <c r="H22" s="18"/>
      <c r="I22" s="18"/>
    </row>
    <row r="23" spans="1:10" ht="31.5" x14ac:dyDescent="0.3">
      <c r="A23" s="31">
        <v>1</v>
      </c>
      <c r="B23" s="31" t="s">
        <v>57</v>
      </c>
      <c r="C23" s="92">
        <v>4643.5</v>
      </c>
      <c r="D23" s="93"/>
      <c r="E23" s="76">
        <v>10</v>
      </c>
      <c r="F23" s="76"/>
      <c r="G23" s="32">
        <f>C23*E23</f>
        <v>46435</v>
      </c>
      <c r="H23" s="18"/>
      <c r="I23" s="18"/>
    </row>
    <row r="24" spans="1:10" ht="31.5" x14ac:dyDescent="0.3">
      <c r="A24" s="31">
        <v>2</v>
      </c>
      <c r="B24" s="31" t="s">
        <v>58</v>
      </c>
      <c r="C24" s="80">
        <v>175</v>
      </c>
      <c r="D24" s="81"/>
      <c r="E24" s="76">
        <v>17</v>
      </c>
      <c r="F24" s="76"/>
      <c r="G24" s="33">
        <f>C24*E24</f>
        <v>2975</v>
      </c>
      <c r="H24" s="18"/>
      <c r="I24" s="18"/>
      <c r="J24" s="12" t="s">
        <v>59</v>
      </c>
    </row>
    <row r="25" spans="1:10" x14ac:dyDescent="0.3">
      <c r="A25" s="34"/>
      <c r="B25" s="34"/>
      <c r="C25" s="35"/>
      <c r="D25" s="34"/>
      <c r="E25" s="82" t="s">
        <v>25</v>
      </c>
      <c r="F25" s="82"/>
      <c r="G25" s="36">
        <f>SUM(G23:G24)</f>
        <v>49410</v>
      </c>
      <c r="H25" s="18"/>
      <c r="I25" s="18"/>
      <c r="J25" s="37" t="s">
        <v>59</v>
      </c>
    </row>
    <row r="26" spans="1:10" x14ac:dyDescent="0.3">
      <c r="A26" s="34"/>
      <c r="B26" s="34"/>
      <c r="C26" s="38"/>
      <c r="D26" s="34"/>
      <c r="E26" s="34"/>
      <c r="F26" s="34"/>
      <c r="G26" s="34"/>
      <c r="H26" s="18"/>
      <c r="I26" s="18"/>
    </row>
    <row r="27" spans="1:10" x14ac:dyDescent="0.3">
      <c r="A27" s="29" t="s">
        <v>30</v>
      </c>
      <c r="B27" s="83" t="s">
        <v>31</v>
      </c>
      <c r="C27" s="84"/>
      <c r="D27" s="85"/>
      <c r="E27" s="34"/>
      <c r="F27" s="34"/>
      <c r="G27" s="34"/>
      <c r="H27" s="18"/>
      <c r="I27" s="18"/>
    </row>
    <row r="28" spans="1:10" x14ac:dyDescent="0.3">
      <c r="A28" s="31" t="s">
        <v>59</v>
      </c>
      <c r="B28" s="29" t="s">
        <v>54</v>
      </c>
      <c r="C28" s="86" t="s">
        <v>55</v>
      </c>
      <c r="D28" s="87"/>
      <c r="E28" s="88" t="s">
        <v>56</v>
      </c>
      <c r="F28" s="89"/>
      <c r="G28" s="29" t="s">
        <v>25</v>
      </c>
      <c r="H28" s="18"/>
      <c r="I28" s="18"/>
    </row>
    <row r="29" spans="1:10" x14ac:dyDescent="0.3">
      <c r="A29" s="31">
        <v>1</v>
      </c>
      <c r="B29" s="31" t="s">
        <v>60</v>
      </c>
      <c r="C29" s="71">
        <v>0</v>
      </c>
      <c r="D29" s="72"/>
      <c r="E29" s="73">
        <v>0</v>
      </c>
      <c r="F29" s="74"/>
      <c r="G29" s="33">
        <v>0</v>
      </c>
      <c r="H29" s="18"/>
      <c r="I29" s="18"/>
    </row>
    <row r="30" spans="1:10" x14ac:dyDescent="0.3">
      <c r="A30" s="34"/>
      <c r="B30" s="34"/>
      <c r="C30" s="38"/>
      <c r="D30" s="34"/>
      <c r="E30" s="34"/>
      <c r="F30" s="34"/>
      <c r="G30" s="34"/>
      <c r="H30" s="18"/>
      <c r="I30" s="18"/>
    </row>
    <row r="31" spans="1:10" x14ac:dyDescent="0.3">
      <c r="A31" s="29" t="s">
        <v>32</v>
      </c>
      <c r="B31" s="75" t="s">
        <v>33</v>
      </c>
      <c r="C31" s="75"/>
      <c r="D31" s="75"/>
      <c r="E31" s="34"/>
      <c r="F31" s="34"/>
      <c r="G31" s="34"/>
      <c r="H31" s="18"/>
      <c r="I31" s="18"/>
    </row>
    <row r="32" spans="1:10" x14ac:dyDescent="0.3">
      <c r="A32" s="76" t="s">
        <v>59</v>
      </c>
      <c r="B32" s="77" t="s">
        <v>54</v>
      </c>
      <c r="C32" s="78" t="s">
        <v>55</v>
      </c>
      <c r="D32" s="78"/>
      <c r="E32" s="77" t="s">
        <v>56</v>
      </c>
      <c r="F32" s="77"/>
      <c r="G32" s="39" t="s">
        <v>25</v>
      </c>
      <c r="H32" s="18"/>
      <c r="I32" s="18"/>
    </row>
    <row r="33" spans="1:9" x14ac:dyDescent="0.3">
      <c r="A33" s="76"/>
      <c r="B33" s="77"/>
      <c r="C33" s="79"/>
      <c r="D33" s="79"/>
      <c r="E33" s="40" t="s">
        <v>61</v>
      </c>
      <c r="F33" s="40" t="s">
        <v>62</v>
      </c>
      <c r="G33" s="69">
        <f>C34*E34*F34</f>
        <v>2250</v>
      </c>
      <c r="H33" s="18"/>
      <c r="I33" s="18"/>
    </row>
    <row r="34" spans="1:9" ht="31.5" x14ac:dyDescent="0.3">
      <c r="A34" s="31">
        <v>1</v>
      </c>
      <c r="B34" s="31" t="s">
        <v>63</v>
      </c>
      <c r="C34" s="71">
        <v>25</v>
      </c>
      <c r="D34" s="72"/>
      <c r="E34" s="31">
        <v>9</v>
      </c>
      <c r="F34" s="31">
        <v>10</v>
      </c>
      <c r="G34" s="70"/>
      <c r="H34" s="18"/>
      <c r="I34" s="18"/>
    </row>
    <row r="35" spans="1:9" ht="63.75" x14ac:dyDescent="0.3">
      <c r="A35" s="41">
        <v>2</v>
      </c>
      <c r="B35" s="42" t="s">
        <v>64</v>
      </c>
      <c r="C35" s="60">
        <v>428.5</v>
      </c>
      <c r="D35" s="61"/>
      <c r="E35" s="41" t="s">
        <v>65</v>
      </c>
      <c r="F35" s="41" t="s">
        <v>65</v>
      </c>
      <c r="G35" s="43">
        <v>428.5</v>
      </c>
    </row>
    <row r="36" spans="1:9" x14ac:dyDescent="0.3">
      <c r="A36" s="41"/>
      <c r="B36" s="41"/>
      <c r="C36" s="44"/>
      <c r="D36" s="41"/>
      <c r="E36" s="41"/>
      <c r="F36" s="45" t="s">
        <v>25</v>
      </c>
      <c r="G36" s="46">
        <f>SUM(G33:G35)</f>
        <v>2678.5</v>
      </c>
    </row>
    <row r="37" spans="1:9" x14ac:dyDescent="0.3">
      <c r="A37" s="47"/>
      <c r="B37" s="47"/>
      <c r="C37" s="48"/>
      <c r="D37" s="47"/>
      <c r="E37" s="47"/>
      <c r="F37" s="47"/>
      <c r="G37" s="47"/>
    </row>
    <row r="38" spans="1:9" x14ac:dyDescent="0.3">
      <c r="A38" s="49" t="s">
        <v>34</v>
      </c>
      <c r="B38" s="63" t="s">
        <v>35</v>
      </c>
      <c r="C38" s="63"/>
      <c r="D38" s="63"/>
      <c r="E38" s="47"/>
      <c r="F38" s="47"/>
      <c r="G38" s="47"/>
    </row>
    <row r="39" spans="1:9" x14ac:dyDescent="0.3">
      <c r="A39" s="41" t="s">
        <v>59</v>
      </c>
      <c r="B39" s="29" t="s">
        <v>54</v>
      </c>
      <c r="C39" s="65" t="s">
        <v>55</v>
      </c>
      <c r="D39" s="66"/>
      <c r="E39" s="67" t="s">
        <v>56</v>
      </c>
      <c r="F39" s="68"/>
      <c r="G39" s="40" t="s">
        <v>25</v>
      </c>
    </row>
    <row r="40" spans="1:9" x14ac:dyDescent="0.3">
      <c r="A40" s="41">
        <v>1</v>
      </c>
      <c r="B40" s="41" t="s">
        <v>60</v>
      </c>
      <c r="C40" s="60">
        <v>0</v>
      </c>
      <c r="D40" s="61"/>
      <c r="E40" s="58">
        <v>0</v>
      </c>
      <c r="F40" s="59"/>
      <c r="G40" s="41">
        <v>0</v>
      </c>
    </row>
    <row r="41" spans="1:9" x14ac:dyDescent="0.3">
      <c r="A41" s="47"/>
      <c r="B41" s="47"/>
      <c r="C41" s="48"/>
      <c r="D41" s="47"/>
      <c r="E41" s="47"/>
      <c r="F41" s="47"/>
      <c r="G41" s="47"/>
    </row>
    <row r="42" spans="1:9" x14ac:dyDescent="0.3">
      <c r="A42" s="40" t="s">
        <v>66</v>
      </c>
      <c r="B42" s="64" t="s">
        <v>38</v>
      </c>
      <c r="C42" s="64"/>
      <c r="D42" s="64"/>
      <c r="E42" s="47"/>
      <c r="F42" s="47"/>
      <c r="G42" s="47"/>
    </row>
    <row r="43" spans="1:9" x14ac:dyDescent="0.3">
      <c r="A43" s="40"/>
      <c r="B43" s="29" t="s">
        <v>54</v>
      </c>
      <c r="C43" s="65" t="s">
        <v>55</v>
      </c>
      <c r="D43" s="66"/>
      <c r="E43" s="67" t="s">
        <v>56</v>
      </c>
      <c r="F43" s="68"/>
      <c r="G43" s="40" t="s">
        <v>25</v>
      </c>
    </row>
    <row r="44" spans="1:9" ht="32.25" x14ac:dyDescent="0.3">
      <c r="A44" s="41">
        <v>1</v>
      </c>
      <c r="B44" s="42" t="s">
        <v>39</v>
      </c>
      <c r="C44" s="60">
        <v>0</v>
      </c>
      <c r="D44" s="61"/>
      <c r="E44" s="58">
        <v>0</v>
      </c>
      <c r="F44" s="59"/>
      <c r="G44" s="41">
        <v>0</v>
      </c>
    </row>
    <row r="45" spans="1:9" x14ac:dyDescent="0.3">
      <c r="A45" s="47"/>
      <c r="B45" s="47"/>
      <c r="C45" s="48"/>
      <c r="D45" s="47"/>
      <c r="E45" s="47"/>
      <c r="F45" s="47"/>
      <c r="G45" s="47"/>
    </row>
    <row r="46" spans="1:9" x14ac:dyDescent="0.3">
      <c r="A46" s="40" t="s">
        <v>40</v>
      </c>
      <c r="B46" s="63" t="s">
        <v>41</v>
      </c>
      <c r="C46" s="63"/>
      <c r="D46" s="63"/>
      <c r="E46" s="47"/>
      <c r="F46" s="47"/>
      <c r="G46" s="47"/>
    </row>
    <row r="47" spans="1:9" x14ac:dyDescent="0.3">
      <c r="A47" s="41"/>
      <c r="B47" s="39" t="s">
        <v>54</v>
      </c>
      <c r="C47" s="56" t="s">
        <v>55</v>
      </c>
      <c r="D47" s="57"/>
      <c r="E47" s="58" t="s">
        <v>56</v>
      </c>
      <c r="F47" s="59"/>
      <c r="G47" s="41" t="s">
        <v>25</v>
      </c>
    </row>
    <row r="48" spans="1:9" x14ac:dyDescent="0.3">
      <c r="A48" s="41">
        <v>1</v>
      </c>
      <c r="B48" s="50" t="s">
        <v>36</v>
      </c>
      <c r="C48" s="60">
        <v>0</v>
      </c>
      <c r="D48" s="61"/>
      <c r="E48" s="58">
        <v>0</v>
      </c>
      <c r="F48" s="59"/>
      <c r="G48" s="41">
        <v>0</v>
      </c>
    </row>
    <row r="49" spans="1:7" x14ac:dyDescent="0.3">
      <c r="A49" s="47"/>
      <c r="B49" s="47"/>
      <c r="C49" s="48"/>
      <c r="D49" s="47"/>
      <c r="E49" s="47"/>
      <c r="F49" s="47"/>
      <c r="G49" s="47"/>
    </row>
    <row r="50" spans="1:7" x14ac:dyDescent="0.3">
      <c r="A50" s="49" t="s">
        <v>42</v>
      </c>
      <c r="B50" s="63" t="s">
        <v>43</v>
      </c>
      <c r="C50" s="63"/>
      <c r="D50" s="63"/>
      <c r="E50" s="47"/>
      <c r="F50" s="47"/>
      <c r="G50" s="47"/>
    </row>
    <row r="51" spans="1:7" x14ac:dyDescent="0.3">
      <c r="A51" s="41"/>
      <c r="B51" s="39" t="s">
        <v>54</v>
      </c>
      <c r="C51" s="56" t="s">
        <v>55</v>
      </c>
      <c r="D51" s="57"/>
      <c r="E51" s="58" t="s">
        <v>56</v>
      </c>
      <c r="F51" s="59"/>
      <c r="G51" s="41" t="s">
        <v>25</v>
      </c>
    </row>
    <row r="52" spans="1:7" x14ac:dyDescent="0.3">
      <c r="A52" s="41">
        <v>1</v>
      </c>
      <c r="B52" s="50" t="s">
        <v>36</v>
      </c>
      <c r="C52" s="60">
        <v>0</v>
      </c>
      <c r="D52" s="61"/>
      <c r="E52" s="58">
        <v>0</v>
      </c>
      <c r="F52" s="59"/>
      <c r="G52" s="41">
        <v>0</v>
      </c>
    </row>
    <row r="53" spans="1:7" x14ac:dyDescent="0.3">
      <c r="A53" s="47"/>
      <c r="B53" s="47"/>
      <c r="C53" s="48"/>
      <c r="D53" s="47"/>
      <c r="E53" s="47"/>
      <c r="F53" s="47"/>
      <c r="G53" s="47"/>
    </row>
    <row r="54" spans="1:7" x14ac:dyDescent="0.3">
      <c r="A54" s="47"/>
      <c r="B54" s="47"/>
      <c r="C54" s="48"/>
      <c r="D54" s="47"/>
      <c r="E54" s="62" t="s">
        <v>44</v>
      </c>
      <c r="F54" s="62"/>
      <c r="G54" s="51">
        <f>G36+G25</f>
        <v>52088.5</v>
      </c>
    </row>
  </sheetData>
  <mergeCells count="44">
    <mergeCell ref="A1:C1"/>
    <mergeCell ref="B14:D14"/>
    <mergeCell ref="B21:D21"/>
    <mergeCell ref="C22:D22"/>
    <mergeCell ref="E22:F22"/>
    <mergeCell ref="C23:D23"/>
    <mergeCell ref="E23:F23"/>
    <mergeCell ref="C24:D24"/>
    <mergeCell ref="E24:F24"/>
    <mergeCell ref="E25:F25"/>
    <mergeCell ref="B27:D27"/>
    <mergeCell ref="C28:D28"/>
    <mergeCell ref="E28:F28"/>
    <mergeCell ref="C29:D29"/>
    <mergeCell ref="E29:F29"/>
    <mergeCell ref="B31:D31"/>
    <mergeCell ref="A32:A33"/>
    <mergeCell ref="B32:B33"/>
    <mergeCell ref="C32:D33"/>
    <mergeCell ref="E32:F32"/>
    <mergeCell ref="G33:G34"/>
    <mergeCell ref="C34:D34"/>
    <mergeCell ref="C35:D35"/>
    <mergeCell ref="B38:D38"/>
    <mergeCell ref="C39:D39"/>
    <mergeCell ref="E39:F39"/>
    <mergeCell ref="B50:D50"/>
    <mergeCell ref="C40:D40"/>
    <mergeCell ref="E40:F40"/>
    <mergeCell ref="B42:D42"/>
    <mergeCell ref="C43:D43"/>
    <mergeCell ref="E43:F43"/>
    <mergeCell ref="C44:D44"/>
    <mergeCell ref="E44:F44"/>
    <mergeCell ref="C51:D51"/>
    <mergeCell ref="E51:F51"/>
    <mergeCell ref="C52:D52"/>
    <mergeCell ref="E52:F52"/>
    <mergeCell ref="E54:F54"/>
    <mergeCell ref="B46:D46"/>
    <mergeCell ref="C47:D47"/>
    <mergeCell ref="E47:F47"/>
    <mergeCell ref="C48:D48"/>
    <mergeCell ref="E48:F4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DBF8DE-4F77-403D-861F-9BAC7B57E5A5}"/>
</file>

<file path=customXml/itemProps2.xml><?xml version="1.0" encoding="utf-8"?>
<ds:datastoreItem xmlns:ds="http://schemas.openxmlformats.org/officeDocument/2006/customXml" ds:itemID="{AA691910-DE88-431F-9BEF-5147ADB8651F}"/>
</file>

<file path=customXml/itemProps3.xml><?xml version="1.0" encoding="utf-8"?>
<ds:datastoreItem xmlns:ds="http://schemas.openxmlformats.org/officeDocument/2006/customXml" ds:itemID="{7D7AE6AB-4632-47F5-8D0D-00C70378D7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Vendors</vt:lpstr>
      <vt:lpstr>Pricing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Robert Rounds</cp:lastModifiedBy>
  <cp:lastPrinted>2007-08-08T19:51:24Z</cp:lastPrinted>
  <dcterms:created xsi:type="dcterms:W3CDTF">2007-08-02T15:38:38Z</dcterms:created>
  <dcterms:modified xsi:type="dcterms:W3CDTF">2020-12-31T12:46:54Z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