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X:\PURCHASING\FY 2024\572-24\"/>
    </mc:Choice>
  </mc:AlternateContent>
  <xr:revisionPtr revIDLastSave="0" documentId="8_{1A8BC806-E30F-41DC-AB5E-72FE4BCBBA98}" xr6:coauthVersionLast="47" xr6:coauthVersionMax="47" xr10:uidLastSave="{00000000-0000-0000-0000-000000000000}"/>
  <bookViews>
    <workbookView xWindow="3030" yWindow="3030" windowWidth="21600" windowHeight="11385" xr2:uid="{00000000-000D-0000-FFFF-FFFF00000000}"/>
  </bookViews>
  <sheets>
    <sheet name="Labor Rates_Cost Proposal" sheetId="11" r:id="rId1"/>
    <sheet name="Instructions for Completion" sheetId="16" r:id="rId2"/>
    <sheet name="Information for use" sheetId="10" state="hidden" r:id="rId3"/>
    <sheet name="SUMMARY OF STEPS" sheetId="12" r:id="rId4"/>
    <sheet name="Narratives" sheetId="15" state="hidden" r:id="rId5"/>
  </sheets>
  <definedNames>
    <definedName name="_xlnm._FilterDatabase" localSheetId="4" hidden="1">Narratives!$A$1:$A$805</definedName>
    <definedName name="_xlnm.Print_Area" localSheetId="2">'Information for use'!$A$1:$K$48</definedName>
    <definedName name="_xlnm.Print_Area" localSheetId="0">'Labor Rates_Cost Proposal'!$A$9:$O$130</definedName>
    <definedName name="_xlnm.Print_Area" localSheetId="3">'SUMMARY OF STEPS'!#REF!</definedName>
    <definedName name="_xlnm.Print_Titles" localSheetId="0">'Labor Rates_Cost Proposal'!$1:$8</definedName>
    <definedName name="_xlnm.Print_Titles" localSheetId="3">'SUMMARY OF STEPS'!#REF!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4" i="11" l="1"/>
  <c r="AF14" i="11"/>
  <c r="AG14" i="11"/>
  <c r="AH14" i="11"/>
  <c r="AI14" i="11"/>
  <c r="AJ14" i="11"/>
  <c r="AK14" i="11"/>
  <c r="AL14" i="11"/>
  <c r="AM14" i="11"/>
  <c r="AN14" i="11"/>
  <c r="N17" i="11"/>
  <c r="U17" i="11" s="1"/>
  <c r="O17" i="11"/>
  <c r="V17" i="11" s="1"/>
  <c r="Q17" i="11"/>
  <c r="AD17" i="11"/>
  <c r="AO17" i="11"/>
  <c r="Y17" i="11" s="1"/>
  <c r="N18" i="11"/>
  <c r="U18" i="11" s="1"/>
  <c r="O18" i="11"/>
  <c r="V18" i="11" s="1"/>
  <c r="Q18" i="11"/>
  <c r="AD18" i="11"/>
  <c r="AO18" i="11"/>
  <c r="Y18" i="11" s="1"/>
  <c r="N19" i="11"/>
  <c r="U19" i="11" s="1"/>
  <c r="O19" i="11"/>
  <c r="V19" i="11" s="1"/>
  <c r="Q19" i="11"/>
  <c r="AD19" i="11"/>
  <c r="AO19" i="11"/>
  <c r="Y19" i="11" s="1"/>
  <c r="W18" i="11" l="1"/>
  <c r="X18" i="11"/>
  <c r="AA18" i="11"/>
  <c r="T18" i="11"/>
  <c r="AA19" i="11"/>
  <c r="T19" i="11"/>
  <c r="X19" i="11"/>
  <c r="W19" i="11"/>
  <c r="AA17" i="11"/>
  <c r="T17" i="11"/>
  <c r="W17" i="11"/>
  <c r="X17" i="11"/>
  <c r="AB18" i="11" l="1"/>
  <c r="AB19" i="11"/>
  <c r="AB17" i="11"/>
  <c r="Z14" i="11"/>
  <c r="N13" i="11"/>
  <c r="N14" i="11" s="1"/>
  <c r="AO13" i="11"/>
  <c r="AO14" i="11" s="1"/>
  <c r="Q14" i="11"/>
  <c r="M14" i="11"/>
  <c r="L14" i="11"/>
  <c r="K14" i="11"/>
  <c r="J14" i="11"/>
  <c r="I14" i="11"/>
  <c r="H14" i="11"/>
  <c r="G14" i="11"/>
  <c r="F14" i="11"/>
  <c r="E14" i="11"/>
  <c r="D14" i="11"/>
  <c r="AD13" i="11"/>
  <c r="Q13" i="11"/>
  <c r="O13" i="11"/>
  <c r="V13" i="11" s="1"/>
  <c r="AA13" i="11" s="1"/>
  <c r="AA14" i="11" s="1"/>
  <c r="AD12" i="11"/>
  <c r="Q12" i="11"/>
  <c r="Q16" i="11"/>
  <c r="AD16" i="11"/>
  <c r="X13" i="11" l="1"/>
  <c r="X14" i="11" s="1"/>
  <c r="U13" i="11"/>
  <c r="T13" i="11" s="1"/>
  <c r="U14" i="11"/>
  <c r="O14" i="11"/>
  <c r="Y13" i="11"/>
  <c r="Y14" i="11" s="1"/>
  <c r="W13" i="11"/>
  <c r="W14" i="11" s="1"/>
  <c r="O31" i="11"/>
  <c r="O30" i="11"/>
  <c r="O29" i="11"/>
  <c r="O25" i="11"/>
  <c r="O24" i="11"/>
  <c r="O23" i="11"/>
  <c r="AB13" i="11" l="1"/>
  <c r="AB14" i="11" s="1"/>
  <c r="V14" i="11"/>
  <c r="M20" i="11"/>
  <c r="M26" i="11"/>
  <c r="M32" i="11"/>
  <c r="N30" i="11"/>
  <c r="N31" i="11"/>
  <c r="N29" i="11"/>
  <c r="N23" i="11"/>
  <c r="N24" i="11"/>
  <c r="U24" i="11" s="1"/>
  <c r="N25" i="11"/>
  <c r="N41" i="11"/>
  <c r="N42" i="11"/>
  <c r="N40" i="11"/>
  <c r="N75" i="11"/>
  <c r="N76" i="11"/>
  <c r="N74" i="11"/>
  <c r="N81" i="11"/>
  <c r="N82" i="11"/>
  <c r="N80" i="11"/>
  <c r="N88" i="11"/>
  <c r="N86" i="11"/>
  <c r="N87" i="11"/>
  <c r="E89" i="11"/>
  <c r="F89" i="11"/>
  <c r="G89" i="11"/>
  <c r="H89" i="11"/>
  <c r="I89" i="11"/>
  <c r="J89" i="11"/>
  <c r="K89" i="11"/>
  <c r="L89" i="11"/>
  <c r="M89" i="11"/>
  <c r="D89" i="11"/>
  <c r="AO24" i="11"/>
  <c r="Y24" i="11" s="1"/>
  <c r="AD24" i="11"/>
  <c r="Q24" i="11"/>
  <c r="V24" i="11"/>
  <c r="AA24" i="11" s="1"/>
  <c r="Q26" i="11"/>
  <c r="M35" i="11" l="1"/>
  <c r="T14" i="11"/>
  <c r="T24" i="11"/>
  <c r="W24" i="11"/>
  <c r="X24" i="11"/>
  <c r="R6" i="11"/>
  <c r="AB24" i="11" l="1"/>
  <c r="Z116" i="11"/>
  <c r="O113" i="11" l="1"/>
  <c r="O114" i="11"/>
  <c r="O115" i="11"/>
  <c r="N114" i="11"/>
  <c r="N115" i="11"/>
  <c r="N113" i="11"/>
  <c r="M116" i="11"/>
  <c r="M118" i="11" s="1"/>
  <c r="M107" i="11"/>
  <c r="M101" i="11"/>
  <c r="M95" i="11"/>
  <c r="M83" i="11"/>
  <c r="M77" i="11"/>
  <c r="M67" i="11"/>
  <c r="M61" i="11"/>
  <c r="M55" i="11"/>
  <c r="M49" i="11"/>
  <c r="M43" i="11"/>
  <c r="M69" i="11" l="1"/>
  <c r="M109" i="11"/>
  <c r="O116" i="11"/>
  <c r="N116" i="11"/>
  <c r="AD118" i="11" l="1"/>
  <c r="Q118" i="11"/>
  <c r="AG116" i="11"/>
  <c r="AG118" i="11" s="1"/>
  <c r="AH116" i="11"/>
  <c r="AH118" i="11" s="1"/>
  <c r="AI116" i="11"/>
  <c r="AI118" i="11" s="1"/>
  <c r="AJ116" i="11"/>
  <c r="AJ118" i="11" s="1"/>
  <c r="AK116" i="11"/>
  <c r="AK118" i="11" s="1"/>
  <c r="AL116" i="11"/>
  <c r="AL118" i="11" s="1"/>
  <c r="AM116" i="11"/>
  <c r="AM118" i="11" s="1"/>
  <c r="AN116" i="11"/>
  <c r="AN118" i="11" s="1"/>
  <c r="AF116" i="11"/>
  <c r="AF118" i="11" s="1"/>
  <c r="E116" i="11"/>
  <c r="E118" i="11" s="1"/>
  <c r="F116" i="11"/>
  <c r="F118" i="11" s="1"/>
  <c r="G116" i="11"/>
  <c r="G118" i="11" s="1"/>
  <c r="H116" i="11"/>
  <c r="H118" i="11" s="1"/>
  <c r="I116" i="11"/>
  <c r="I118" i="11" s="1"/>
  <c r="J116" i="11"/>
  <c r="J118" i="11" s="1"/>
  <c r="K116" i="11"/>
  <c r="K118" i="11" s="1"/>
  <c r="L116" i="11"/>
  <c r="L118" i="11" s="1"/>
  <c r="D116" i="11"/>
  <c r="D118" i="11" s="1"/>
  <c r="AD116" i="11"/>
  <c r="Z118" i="11"/>
  <c r="Q116" i="11"/>
  <c r="AO115" i="11"/>
  <c r="Y115" i="11" s="1"/>
  <c r="AD115" i="11"/>
  <c r="Q115" i="11"/>
  <c r="V115" i="11"/>
  <c r="U115" i="11"/>
  <c r="AO114" i="11"/>
  <c r="Y114" i="11" s="1"/>
  <c r="AD114" i="11"/>
  <c r="Q114" i="11"/>
  <c r="V114" i="11"/>
  <c r="U114" i="11"/>
  <c r="AO113" i="11"/>
  <c r="Y113" i="11" s="1"/>
  <c r="AD113" i="11"/>
  <c r="Q113" i="11"/>
  <c r="V113" i="11"/>
  <c r="U113" i="11"/>
  <c r="AD112" i="11"/>
  <c r="Q112" i="11"/>
  <c r="AD111" i="11"/>
  <c r="Q111" i="11"/>
  <c r="O106" i="11"/>
  <c r="V106" i="11" s="1"/>
  <c r="O105" i="11"/>
  <c r="V105" i="11" s="1"/>
  <c r="O104" i="11"/>
  <c r="V104" i="11" s="1"/>
  <c r="O100" i="11"/>
  <c r="V100" i="11" s="1"/>
  <c r="O99" i="11"/>
  <c r="V99" i="11" s="1"/>
  <c r="O98" i="11"/>
  <c r="V98" i="11" s="1"/>
  <c r="O94" i="11"/>
  <c r="V94" i="11" s="1"/>
  <c r="W94" i="11" s="1"/>
  <c r="O93" i="11"/>
  <c r="V93" i="11" s="1"/>
  <c r="O92" i="11"/>
  <c r="V92" i="11" s="1"/>
  <c r="O88" i="11"/>
  <c r="V88" i="11" s="1"/>
  <c r="O87" i="11"/>
  <c r="V87" i="11" s="1"/>
  <c r="O86" i="11"/>
  <c r="V86" i="11" s="1"/>
  <c r="O82" i="11"/>
  <c r="V82" i="11" s="1"/>
  <c r="O81" i="11"/>
  <c r="V81" i="11" s="1"/>
  <c r="O80" i="11"/>
  <c r="V80" i="11" s="1"/>
  <c r="O76" i="11"/>
  <c r="V76" i="11" s="1"/>
  <c r="O75" i="11"/>
  <c r="V75" i="11" s="1"/>
  <c r="O74" i="11"/>
  <c r="V74" i="11" s="1"/>
  <c r="O66" i="11"/>
  <c r="V66" i="11" s="1"/>
  <c r="W66" i="11" s="1"/>
  <c r="O65" i="11"/>
  <c r="V65" i="11" s="1"/>
  <c r="W65" i="11" s="1"/>
  <c r="O64" i="11"/>
  <c r="V64" i="11" s="1"/>
  <c r="AA64" i="11" s="1"/>
  <c r="O60" i="11"/>
  <c r="V60" i="11" s="1"/>
  <c r="X60" i="11" s="1"/>
  <c r="O59" i="11"/>
  <c r="V59" i="11" s="1"/>
  <c r="O58" i="11"/>
  <c r="V58" i="11" s="1"/>
  <c r="AA58" i="11" s="1"/>
  <c r="O54" i="11"/>
  <c r="V54" i="11" s="1"/>
  <c r="W54" i="11" s="1"/>
  <c r="O53" i="11"/>
  <c r="V53" i="11" s="1"/>
  <c r="W53" i="11" s="1"/>
  <c r="O52" i="11"/>
  <c r="V52" i="11" s="1"/>
  <c r="AA52" i="11" s="1"/>
  <c r="O48" i="11"/>
  <c r="V48" i="11" s="1"/>
  <c r="W48" i="11" s="1"/>
  <c r="O47" i="11"/>
  <c r="V47" i="11" s="1"/>
  <c r="W47" i="11" s="1"/>
  <c r="O46" i="11"/>
  <c r="O42" i="11"/>
  <c r="V42" i="11" s="1"/>
  <c r="O41" i="11"/>
  <c r="V41" i="11" s="1"/>
  <c r="W41" i="11" s="1"/>
  <c r="O40" i="11"/>
  <c r="V40" i="11" s="1"/>
  <c r="J107" i="11"/>
  <c r="J101" i="11"/>
  <c r="J95" i="11"/>
  <c r="J83" i="11"/>
  <c r="J77" i="11"/>
  <c r="J67" i="11"/>
  <c r="J61" i="11"/>
  <c r="J55" i="11"/>
  <c r="J49" i="11"/>
  <c r="J43" i="11"/>
  <c r="J26" i="11"/>
  <c r="J32" i="11"/>
  <c r="J20" i="11"/>
  <c r="AO40" i="11"/>
  <c r="Y40" i="11" s="1"/>
  <c r="AO41" i="11"/>
  <c r="Y41" i="11" s="1"/>
  <c r="Z107" i="11"/>
  <c r="Z101" i="11"/>
  <c r="Z95" i="11"/>
  <c r="Z89" i="11"/>
  <c r="Z83" i="11"/>
  <c r="Z77" i="11"/>
  <c r="AG107" i="11"/>
  <c r="AH107" i="11"/>
  <c r="AI107" i="11"/>
  <c r="AJ107" i="11"/>
  <c r="AK107" i="11"/>
  <c r="AL107" i="11"/>
  <c r="AM107" i="11"/>
  <c r="AN107" i="11"/>
  <c r="AF107" i="11"/>
  <c r="AG101" i="11"/>
  <c r="AH101" i="11"/>
  <c r="AI101" i="11"/>
  <c r="AJ101" i="11"/>
  <c r="AK101" i="11"/>
  <c r="AL101" i="11"/>
  <c r="AM101" i="11"/>
  <c r="AN101" i="11"/>
  <c r="AF101" i="11"/>
  <c r="AG95" i="11"/>
  <c r="AH95" i="11"/>
  <c r="AI95" i="11"/>
  <c r="AJ95" i="11"/>
  <c r="AK95" i="11"/>
  <c r="AL95" i="11"/>
  <c r="AM95" i="11"/>
  <c r="AN95" i="11"/>
  <c r="AF95" i="11"/>
  <c r="AG89" i="11"/>
  <c r="AH89" i="11"/>
  <c r="AI89" i="11"/>
  <c r="AJ89" i="11"/>
  <c r="AK89" i="11"/>
  <c r="AL89" i="11"/>
  <c r="AM89" i="11"/>
  <c r="AN89" i="11"/>
  <c r="AF89" i="11"/>
  <c r="AG83" i="11"/>
  <c r="AH83" i="11"/>
  <c r="AI83" i="11"/>
  <c r="AJ83" i="11"/>
  <c r="AK83" i="11"/>
  <c r="AL83" i="11"/>
  <c r="AM83" i="11"/>
  <c r="AN83" i="11"/>
  <c r="AF83" i="11"/>
  <c r="AO106" i="11"/>
  <c r="Y106" i="11" s="1"/>
  <c r="AO105" i="11"/>
  <c r="Y105" i="11" s="1"/>
  <c r="AO104" i="11"/>
  <c r="Y104" i="11" s="1"/>
  <c r="AO99" i="11"/>
  <c r="Y99" i="11" s="1"/>
  <c r="AO100" i="11"/>
  <c r="Y100" i="11" s="1"/>
  <c r="AO98" i="11"/>
  <c r="Y98" i="11" s="1"/>
  <c r="AO93" i="11"/>
  <c r="Y93" i="11" s="1"/>
  <c r="AO94" i="11"/>
  <c r="Y94" i="11" s="1"/>
  <c r="AO92" i="11"/>
  <c r="Y92" i="11" s="1"/>
  <c r="AO87" i="11"/>
  <c r="Y87" i="11" s="1"/>
  <c r="AO88" i="11"/>
  <c r="Y88" i="11" s="1"/>
  <c r="AO86" i="11"/>
  <c r="Y86" i="11" s="1"/>
  <c r="AO81" i="11"/>
  <c r="Y81" i="11" s="1"/>
  <c r="AO82" i="11"/>
  <c r="Y82" i="11" s="1"/>
  <c r="AO80" i="11"/>
  <c r="Y80" i="11" s="1"/>
  <c r="AD81" i="11"/>
  <c r="AD82" i="11"/>
  <c r="Q81" i="11"/>
  <c r="Q82" i="11"/>
  <c r="N105" i="11"/>
  <c r="U105" i="11" s="1"/>
  <c r="N106" i="11"/>
  <c r="U106" i="11" s="1"/>
  <c r="N104" i="11"/>
  <c r="U104" i="11" s="1"/>
  <c r="N99" i="11"/>
  <c r="U99" i="11" s="1"/>
  <c r="N100" i="11"/>
  <c r="U100" i="11" s="1"/>
  <c r="N98" i="11"/>
  <c r="U98" i="11" s="1"/>
  <c r="N94" i="11"/>
  <c r="U94" i="11" s="1"/>
  <c r="N93" i="11"/>
  <c r="U93" i="11" s="1"/>
  <c r="N92" i="11"/>
  <c r="U92" i="11" s="1"/>
  <c r="E107" i="11"/>
  <c r="F107" i="11"/>
  <c r="G107" i="11"/>
  <c r="H107" i="11"/>
  <c r="I107" i="11"/>
  <c r="K107" i="11"/>
  <c r="L107" i="11"/>
  <c r="D107" i="11"/>
  <c r="E101" i="11"/>
  <c r="F101" i="11"/>
  <c r="G101" i="11"/>
  <c r="H101" i="11"/>
  <c r="I101" i="11"/>
  <c r="K101" i="11"/>
  <c r="L101" i="11"/>
  <c r="D101" i="11"/>
  <c r="E95" i="11"/>
  <c r="F95" i="11"/>
  <c r="G95" i="11"/>
  <c r="H95" i="11"/>
  <c r="I95" i="11"/>
  <c r="K95" i="11"/>
  <c r="L95" i="11"/>
  <c r="D95" i="11"/>
  <c r="U81" i="11"/>
  <c r="U82" i="11"/>
  <c r="U80" i="11"/>
  <c r="E83" i="11"/>
  <c r="F83" i="11"/>
  <c r="G83" i="11"/>
  <c r="H83" i="11"/>
  <c r="I83" i="11"/>
  <c r="K83" i="11"/>
  <c r="L83" i="11"/>
  <c r="D83" i="11"/>
  <c r="Q105" i="11"/>
  <c r="Q106" i="11"/>
  <c r="Q99" i="11"/>
  <c r="Q100" i="11"/>
  <c r="AD105" i="11"/>
  <c r="AD106" i="11"/>
  <c r="AD99" i="11"/>
  <c r="AD100" i="11"/>
  <c r="N65" i="11"/>
  <c r="U65" i="11" s="1"/>
  <c r="N66" i="11"/>
  <c r="U66" i="11" s="1"/>
  <c r="N64" i="11"/>
  <c r="U64" i="11" s="1"/>
  <c r="N59" i="11"/>
  <c r="U59" i="11" s="1"/>
  <c r="N60" i="11"/>
  <c r="U60" i="11" s="1"/>
  <c r="N58" i="11"/>
  <c r="N53" i="11"/>
  <c r="U53" i="11" s="1"/>
  <c r="N54" i="11"/>
  <c r="U54" i="11" s="1"/>
  <c r="N52" i="11"/>
  <c r="U52" i="11" s="1"/>
  <c r="N47" i="11"/>
  <c r="U47" i="11" s="1"/>
  <c r="N48" i="11"/>
  <c r="U48" i="11" s="1"/>
  <c r="N46" i="11"/>
  <c r="U46" i="11" s="1"/>
  <c r="E67" i="11"/>
  <c r="F67" i="11"/>
  <c r="G67" i="11"/>
  <c r="H67" i="11"/>
  <c r="I67" i="11"/>
  <c r="K67" i="11"/>
  <c r="L67" i="11"/>
  <c r="D67" i="11"/>
  <c r="E61" i="11"/>
  <c r="F61" i="11"/>
  <c r="G61" i="11"/>
  <c r="H61" i="11"/>
  <c r="I61" i="11"/>
  <c r="K61" i="11"/>
  <c r="L61" i="11"/>
  <c r="D61" i="11"/>
  <c r="E55" i="11"/>
  <c r="F55" i="11"/>
  <c r="G55" i="11"/>
  <c r="H55" i="11"/>
  <c r="I55" i="11"/>
  <c r="K55" i="11"/>
  <c r="L55" i="11"/>
  <c r="D55" i="11"/>
  <c r="E49" i="11"/>
  <c r="F49" i="11"/>
  <c r="G49" i="11"/>
  <c r="H49" i="11"/>
  <c r="I49" i="11"/>
  <c r="K49" i="11"/>
  <c r="L49" i="11"/>
  <c r="D49" i="11"/>
  <c r="U87" i="11"/>
  <c r="U88" i="11"/>
  <c r="U86" i="11"/>
  <c r="AG77" i="11"/>
  <c r="AH77" i="11"/>
  <c r="AI77" i="11"/>
  <c r="AJ77" i="11"/>
  <c r="AK77" i="11"/>
  <c r="AL77" i="11"/>
  <c r="AM77" i="11"/>
  <c r="AN77" i="11"/>
  <c r="AF77" i="11"/>
  <c r="AO75" i="11"/>
  <c r="Y75" i="11" s="1"/>
  <c r="AO76" i="11"/>
  <c r="Y76" i="11" s="1"/>
  <c r="AO74" i="11"/>
  <c r="Y74" i="11" s="1"/>
  <c r="E77" i="11"/>
  <c r="F77" i="11"/>
  <c r="G77" i="11"/>
  <c r="H77" i="11"/>
  <c r="I77" i="11"/>
  <c r="K77" i="11"/>
  <c r="L77" i="11"/>
  <c r="D77" i="11"/>
  <c r="U75" i="11"/>
  <c r="U76" i="11"/>
  <c r="U74" i="11"/>
  <c r="Z67" i="11"/>
  <c r="Z61" i="11"/>
  <c r="Z43" i="11"/>
  <c r="Z55" i="11"/>
  <c r="Z49" i="11"/>
  <c r="AG67" i="11"/>
  <c r="AH67" i="11"/>
  <c r="AI67" i="11"/>
  <c r="AJ67" i="11"/>
  <c r="AK67" i="11"/>
  <c r="AL67" i="11"/>
  <c r="AM67" i="11"/>
  <c r="AN67" i="11"/>
  <c r="AF67" i="11"/>
  <c r="AG61" i="11"/>
  <c r="AH61" i="11"/>
  <c r="AI61" i="11"/>
  <c r="AJ61" i="11"/>
  <c r="AK61" i="11"/>
  <c r="AL61" i="11"/>
  <c r="AM61" i="11"/>
  <c r="AN61" i="11"/>
  <c r="AF61" i="11"/>
  <c r="AG55" i="11"/>
  <c r="AH55" i="11"/>
  <c r="AI55" i="11"/>
  <c r="AJ55" i="11"/>
  <c r="AK55" i="11"/>
  <c r="AL55" i="11"/>
  <c r="AM55" i="11"/>
  <c r="AN55" i="11"/>
  <c r="AF55" i="11"/>
  <c r="AG49" i="11"/>
  <c r="AH49" i="11"/>
  <c r="AI49" i="11"/>
  <c r="AJ49" i="11"/>
  <c r="AK49" i="11"/>
  <c r="AL49" i="11"/>
  <c r="AM49" i="11"/>
  <c r="AN49" i="11"/>
  <c r="AF49" i="11"/>
  <c r="AO65" i="11"/>
  <c r="Y65" i="11" s="1"/>
  <c r="AO66" i="11"/>
  <c r="Y66" i="11" s="1"/>
  <c r="AO64" i="11"/>
  <c r="Y64" i="11" s="1"/>
  <c r="AO59" i="11"/>
  <c r="Y59" i="11" s="1"/>
  <c r="AO60" i="11"/>
  <c r="Y60" i="11" s="1"/>
  <c r="AO58" i="11"/>
  <c r="Y58" i="11" s="1"/>
  <c r="AO53" i="11"/>
  <c r="Y53" i="11" s="1"/>
  <c r="AO54" i="11"/>
  <c r="Y54" i="11" s="1"/>
  <c r="AO52" i="11"/>
  <c r="Y52" i="11" s="1"/>
  <c r="AO47" i="11"/>
  <c r="Y47" i="11" s="1"/>
  <c r="AO48" i="11"/>
  <c r="Y48" i="11" s="1"/>
  <c r="AO46" i="11"/>
  <c r="Y46" i="11" s="1"/>
  <c r="AG43" i="11"/>
  <c r="AH43" i="11"/>
  <c r="AI43" i="11"/>
  <c r="AJ43" i="11"/>
  <c r="AK43" i="11"/>
  <c r="AL43" i="11"/>
  <c r="AM43" i="11"/>
  <c r="AN43" i="11"/>
  <c r="AF43" i="11"/>
  <c r="AO42" i="11"/>
  <c r="Y42" i="11" s="1"/>
  <c r="U41" i="11"/>
  <c r="U42" i="11"/>
  <c r="U40" i="11"/>
  <c r="E43" i="11"/>
  <c r="F43" i="11"/>
  <c r="G43" i="11"/>
  <c r="H43" i="11"/>
  <c r="I43" i="11"/>
  <c r="K43" i="11"/>
  <c r="L43" i="11"/>
  <c r="D43" i="11"/>
  <c r="E26" i="11"/>
  <c r="F26" i="11"/>
  <c r="G26" i="11"/>
  <c r="H26" i="11"/>
  <c r="I26" i="11"/>
  <c r="K26" i="11"/>
  <c r="L26" i="11"/>
  <c r="D26" i="11"/>
  <c r="J35" i="11" l="1"/>
  <c r="D109" i="11"/>
  <c r="U95" i="11"/>
  <c r="J109" i="11"/>
  <c r="Y116" i="11"/>
  <c r="Y118" i="11" s="1"/>
  <c r="F21" i="12" s="1"/>
  <c r="T113" i="11"/>
  <c r="T86" i="11"/>
  <c r="J69" i="11"/>
  <c r="U116" i="11"/>
  <c r="U118" i="11" s="1"/>
  <c r="B21" i="12" s="1"/>
  <c r="V116" i="11"/>
  <c r="V118" i="11" s="1"/>
  <c r="C21" i="12" s="1"/>
  <c r="G21" i="12"/>
  <c r="E109" i="11"/>
  <c r="N118" i="11"/>
  <c r="AO116" i="11"/>
  <c r="AO118" i="11" s="1"/>
  <c r="O118" i="11"/>
  <c r="X114" i="11"/>
  <c r="T114" i="11"/>
  <c r="W114" i="11"/>
  <c r="AA114" i="11"/>
  <c r="X113" i="11"/>
  <c r="AA113" i="11"/>
  <c r="W113" i="11"/>
  <c r="W115" i="11"/>
  <c r="X115" i="11"/>
  <c r="T115" i="11"/>
  <c r="AA115" i="11"/>
  <c r="I109" i="11"/>
  <c r="T88" i="11"/>
  <c r="Z109" i="11"/>
  <c r="Y83" i="11"/>
  <c r="Y95" i="11"/>
  <c r="K109" i="11"/>
  <c r="F109" i="11"/>
  <c r="H109" i="11"/>
  <c r="U83" i="11"/>
  <c r="Y89" i="11"/>
  <c r="U77" i="11"/>
  <c r="T75" i="11"/>
  <c r="W75" i="11"/>
  <c r="AA75" i="11"/>
  <c r="T87" i="11"/>
  <c r="W87" i="11"/>
  <c r="AA87" i="11"/>
  <c r="T106" i="11"/>
  <c r="W106" i="11"/>
  <c r="AA106" i="11"/>
  <c r="U101" i="11"/>
  <c r="X74" i="11"/>
  <c r="V77" i="11"/>
  <c r="T74" i="11"/>
  <c r="T82" i="11"/>
  <c r="X82" i="11"/>
  <c r="AA82" i="11"/>
  <c r="W82" i="11"/>
  <c r="V95" i="11"/>
  <c r="T92" i="11"/>
  <c r="T95" i="11" s="1"/>
  <c r="X92" i="11"/>
  <c r="Y107" i="11"/>
  <c r="U89" i="11"/>
  <c r="Y101" i="11"/>
  <c r="T104" i="11"/>
  <c r="T107" i="11" s="1"/>
  <c r="V107" i="11"/>
  <c r="X104" i="11"/>
  <c r="Y77" i="11"/>
  <c r="AA80" i="11"/>
  <c r="X80" i="11"/>
  <c r="V83" i="11"/>
  <c r="T80" i="11"/>
  <c r="W80" i="11"/>
  <c r="T93" i="11"/>
  <c r="AA93" i="11"/>
  <c r="W93" i="11"/>
  <c r="T76" i="11"/>
  <c r="AA76" i="11"/>
  <c r="W76" i="11"/>
  <c r="T81" i="11"/>
  <c r="AA81" i="11"/>
  <c r="W81" i="11"/>
  <c r="T100" i="11"/>
  <c r="AA100" i="11"/>
  <c r="W100" i="11"/>
  <c r="X98" i="11"/>
  <c r="T98" i="11"/>
  <c r="T101" i="11" s="1"/>
  <c r="V101" i="11"/>
  <c r="T105" i="11"/>
  <c r="AA105" i="11"/>
  <c r="W105" i="11"/>
  <c r="U107" i="11"/>
  <c r="T99" i="11"/>
  <c r="T94" i="11"/>
  <c r="X86" i="11"/>
  <c r="AA94" i="11"/>
  <c r="AA88" i="11"/>
  <c r="V89" i="11"/>
  <c r="AA99" i="11"/>
  <c r="W88" i="11"/>
  <c r="W99" i="11"/>
  <c r="X106" i="11"/>
  <c r="X105" i="11"/>
  <c r="X100" i="11"/>
  <c r="X99" i="11"/>
  <c r="X94" i="11"/>
  <c r="X93" i="11"/>
  <c r="AA104" i="11"/>
  <c r="W104" i="11"/>
  <c r="AA98" i="11"/>
  <c r="W98" i="11"/>
  <c r="AA92" i="11"/>
  <c r="W92" i="11"/>
  <c r="X88" i="11"/>
  <c r="X87" i="11"/>
  <c r="AA86" i="11"/>
  <c r="W86" i="11"/>
  <c r="X81" i="11"/>
  <c r="X76" i="11"/>
  <c r="X75" i="11"/>
  <c r="AA74" i="11"/>
  <c r="W74" i="11"/>
  <c r="AF109" i="11"/>
  <c r="AK109" i="11"/>
  <c r="AG109" i="11"/>
  <c r="AN109" i="11"/>
  <c r="AJ109" i="11"/>
  <c r="AM109" i="11"/>
  <c r="AI109" i="11"/>
  <c r="AL109" i="11"/>
  <c r="AH109" i="11"/>
  <c r="O83" i="11"/>
  <c r="AO95" i="11"/>
  <c r="O95" i="11"/>
  <c r="AO83" i="11"/>
  <c r="AO89" i="11"/>
  <c r="AO101" i="11"/>
  <c r="O101" i="11"/>
  <c r="L109" i="11"/>
  <c r="G109" i="11"/>
  <c r="N61" i="11"/>
  <c r="N83" i="11"/>
  <c r="O107" i="11"/>
  <c r="AO107" i="11"/>
  <c r="O49" i="11"/>
  <c r="N107" i="11"/>
  <c r="I69" i="11"/>
  <c r="E69" i="11"/>
  <c r="N101" i="11"/>
  <c r="N95" i="11"/>
  <c r="D69" i="11"/>
  <c r="L69" i="11"/>
  <c r="G69" i="11"/>
  <c r="U58" i="11"/>
  <c r="U61" i="11" s="1"/>
  <c r="N55" i="11"/>
  <c r="V46" i="11"/>
  <c r="X46" i="11" s="1"/>
  <c r="N49" i="11"/>
  <c r="N89" i="11"/>
  <c r="O55" i="11"/>
  <c r="O61" i="11"/>
  <c r="K69" i="11"/>
  <c r="F69" i="11"/>
  <c r="H69" i="11"/>
  <c r="O89" i="11"/>
  <c r="X47" i="11"/>
  <c r="AA60" i="11"/>
  <c r="X54" i="11"/>
  <c r="U67" i="11"/>
  <c r="O77" i="11"/>
  <c r="AA54" i="11"/>
  <c r="AA53" i="11"/>
  <c r="U55" i="11"/>
  <c r="T65" i="11"/>
  <c r="AO77" i="11"/>
  <c r="T59" i="11"/>
  <c r="N77" i="11"/>
  <c r="T60" i="11"/>
  <c r="Z69" i="11"/>
  <c r="W58" i="11"/>
  <c r="AA59" i="11"/>
  <c r="AA66" i="11"/>
  <c r="T66" i="11"/>
  <c r="Y61" i="11"/>
  <c r="Y67" i="11"/>
  <c r="AA47" i="11"/>
  <c r="U49" i="11"/>
  <c r="X58" i="11"/>
  <c r="T54" i="11"/>
  <c r="W60" i="11"/>
  <c r="W59" i="11"/>
  <c r="X66" i="11"/>
  <c r="AA65" i="11"/>
  <c r="V61" i="11"/>
  <c r="T42" i="11"/>
  <c r="U43" i="11"/>
  <c r="Y43" i="11"/>
  <c r="Y55" i="11"/>
  <c r="T40" i="11"/>
  <c r="AA40" i="11"/>
  <c r="W40" i="11"/>
  <c r="V43" i="11"/>
  <c r="AA42" i="11"/>
  <c r="W42" i="11"/>
  <c r="X42" i="11"/>
  <c r="Y49" i="11"/>
  <c r="AA41" i="11"/>
  <c r="V67" i="11"/>
  <c r="W64" i="11"/>
  <c r="W67" i="11" s="1"/>
  <c r="T53" i="11"/>
  <c r="V55" i="11"/>
  <c r="AO49" i="11"/>
  <c r="X41" i="11"/>
  <c r="T41" i="11"/>
  <c r="AA48" i="11"/>
  <c r="AO67" i="11"/>
  <c r="T47" i="11"/>
  <c r="W52" i="11"/>
  <c r="X65" i="11"/>
  <c r="X59" i="11"/>
  <c r="X53" i="11"/>
  <c r="T64" i="11"/>
  <c r="T67" i="11" s="1"/>
  <c r="X64" i="11"/>
  <c r="T52" i="11"/>
  <c r="T55" i="11" s="1"/>
  <c r="X52" i="11"/>
  <c r="X48" i="11"/>
  <c r="T48" i="11"/>
  <c r="X40" i="11"/>
  <c r="AM69" i="11"/>
  <c r="AI69" i="11"/>
  <c r="AO55" i="11"/>
  <c r="AN69" i="11"/>
  <c r="AJ69" i="11"/>
  <c r="AO43" i="11"/>
  <c r="AO61" i="11"/>
  <c r="AF69" i="11"/>
  <c r="AK69" i="11"/>
  <c r="AG69" i="11"/>
  <c r="AL69" i="11"/>
  <c r="AH69" i="11"/>
  <c r="N43" i="11"/>
  <c r="O43" i="11"/>
  <c r="T77" i="11" l="1"/>
  <c r="T43" i="11"/>
  <c r="T89" i="11"/>
  <c r="T83" i="11"/>
  <c r="T116" i="11"/>
  <c r="T118" i="11" s="1"/>
  <c r="A21" i="12" s="1"/>
  <c r="AA116" i="11"/>
  <c r="AA118" i="11" s="1"/>
  <c r="H21" i="12" s="1"/>
  <c r="W116" i="11"/>
  <c r="W118" i="11" s="1"/>
  <c r="D21" i="12" s="1"/>
  <c r="X116" i="11"/>
  <c r="X118" i="11" s="1"/>
  <c r="E21" i="12" s="1"/>
  <c r="AB99" i="11"/>
  <c r="AB94" i="11"/>
  <c r="AB115" i="11"/>
  <c r="AB114" i="11"/>
  <c r="AB53" i="11"/>
  <c r="AB113" i="11"/>
  <c r="AB105" i="11"/>
  <c r="AB88" i="11"/>
  <c r="AB82" i="11"/>
  <c r="X55" i="11"/>
  <c r="AA101" i="11"/>
  <c r="AB106" i="11"/>
  <c r="AB60" i="11"/>
  <c r="AB93" i="11"/>
  <c r="X101" i="11"/>
  <c r="AB81" i="11"/>
  <c r="O109" i="11"/>
  <c r="AA77" i="11"/>
  <c r="X83" i="11"/>
  <c r="X95" i="11"/>
  <c r="AA46" i="11"/>
  <c r="AB75" i="11"/>
  <c r="AA89" i="11"/>
  <c r="AB92" i="11"/>
  <c r="W95" i="11"/>
  <c r="AB104" i="11"/>
  <c r="W107" i="11"/>
  <c r="X89" i="11"/>
  <c r="W83" i="11"/>
  <c r="AB80" i="11"/>
  <c r="Y109" i="11"/>
  <c r="V109" i="11"/>
  <c r="AB74" i="11"/>
  <c r="W77" i="11"/>
  <c r="AB98" i="11"/>
  <c r="W101" i="11"/>
  <c r="AB86" i="11"/>
  <c r="W89" i="11"/>
  <c r="AB76" i="11"/>
  <c r="AB87" i="11"/>
  <c r="AA95" i="11"/>
  <c r="AA107" i="11"/>
  <c r="AB100" i="11"/>
  <c r="AA83" i="11"/>
  <c r="X107" i="11"/>
  <c r="X77" i="11"/>
  <c r="U109" i="11"/>
  <c r="T58" i="11"/>
  <c r="T61" i="11" s="1"/>
  <c r="T46" i="11"/>
  <c r="T49" i="11" s="1"/>
  <c r="W46" i="11"/>
  <c r="W49" i="11" s="1"/>
  <c r="V49" i="11"/>
  <c r="V69" i="11" s="1"/>
  <c r="AB47" i="11"/>
  <c r="AO109" i="11"/>
  <c r="N109" i="11"/>
  <c r="O69" i="11"/>
  <c r="N69" i="11"/>
  <c r="X49" i="11"/>
  <c r="AA61" i="11"/>
  <c r="AA67" i="11"/>
  <c r="AB58" i="11"/>
  <c r="AB54" i="11"/>
  <c r="AB66" i="11"/>
  <c r="AB65" i="11"/>
  <c r="AA55" i="11"/>
  <c r="AO69" i="11"/>
  <c r="X67" i="11"/>
  <c r="AB64" i="11"/>
  <c r="W61" i="11"/>
  <c r="AB59" i="11"/>
  <c r="U69" i="11"/>
  <c r="X43" i="11"/>
  <c r="AB42" i="11"/>
  <c r="AB41" i="11"/>
  <c r="AB48" i="11"/>
  <c r="AA43" i="11"/>
  <c r="X61" i="11"/>
  <c r="AB40" i="11"/>
  <c r="Y69" i="11"/>
  <c r="AB52" i="11"/>
  <c r="W55" i="11"/>
  <c r="W43" i="11"/>
  <c r="T69" i="11" l="1"/>
  <c r="T109" i="11"/>
  <c r="AB116" i="11"/>
  <c r="AB118" i="11" s="1"/>
  <c r="I21" i="12" s="1"/>
  <c r="AB95" i="11"/>
  <c r="AB89" i="11"/>
  <c r="AB107" i="11"/>
  <c r="AB46" i="11"/>
  <c r="AB49" i="11" s="1"/>
  <c r="AB83" i="11"/>
  <c r="X109" i="11"/>
  <c r="AB77" i="11"/>
  <c r="AA49" i="11"/>
  <c r="AA69" i="11" s="1"/>
  <c r="AB101" i="11"/>
  <c r="W109" i="11"/>
  <c r="AA109" i="11"/>
  <c r="AB55" i="11"/>
  <c r="AB61" i="11"/>
  <c r="AB67" i="11"/>
  <c r="X69" i="11"/>
  <c r="AB43" i="11"/>
  <c r="W69" i="11"/>
  <c r="AB109" i="11" l="1"/>
  <c r="AB69" i="11"/>
  <c r="Z32" i="11" l="1"/>
  <c r="Z26" i="11"/>
  <c r="AG32" i="11"/>
  <c r="AH32" i="11"/>
  <c r="AI32" i="11"/>
  <c r="AJ32" i="11"/>
  <c r="AK32" i="11"/>
  <c r="AL32" i="11"/>
  <c r="AM32" i="11"/>
  <c r="AN32" i="11"/>
  <c r="AF32" i="11"/>
  <c r="AO30" i="11"/>
  <c r="Y30" i="11" s="1"/>
  <c r="AO31" i="11"/>
  <c r="Y31" i="11" s="1"/>
  <c r="AO29" i="11"/>
  <c r="Y29" i="11" s="1"/>
  <c r="E32" i="11"/>
  <c r="F32" i="11"/>
  <c r="G32" i="11"/>
  <c r="H32" i="11"/>
  <c r="I32" i="11"/>
  <c r="K32" i="11"/>
  <c r="L32" i="11"/>
  <c r="D32" i="11"/>
  <c r="V30" i="11"/>
  <c r="AA30" i="11" s="1"/>
  <c r="V31" i="11"/>
  <c r="AA31" i="11" s="1"/>
  <c r="V29" i="11"/>
  <c r="AA29" i="11" s="1"/>
  <c r="U30" i="11"/>
  <c r="U31" i="11"/>
  <c r="U25" i="11"/>
  <c r="V25" i="11"/>
  <c r="AA25" i="11" s="1"/>
  <c r="V23" i="11"/>
  <c r="AA23" i="11" s="1"/>
  <c r="Q31" i="11"/>
  <c r="AD31" i="11"/>
  <c r="AO25" i="11"/>
  <c r="Y25" i="11" s="1"/>
  <c r="AG26" i="11"/>
  <c r="AH26" i="11"/>
  <c r="AI26" i="11"/>
  <c r="AJ26" i="11"/>
  <c r="AK26" i="11"/>
  <c r="AL26" i="11"/>
  <c r="AM26" i="11"/>
  <c r="AN26" i="11"/>
  <c r="AF26" i="11"/>
  <c r="AE26" i="11"/>
  <c r="AO23" i="11"/>
  <c r="N26" i="11" l="1"/>
  <c r="U26" i="11" s="1"/>
  <c r="AO26" i="11"/>
  <c r="W23" i="11"/>
  <c r="X23" i="11"/>
  <c r="W29" i="11"/>
  <c r="X29" i="11"/>
  <c r="T25" i="11"/>
  <c r="W25" i="11"/>
  <c r="O26" i="11"/>
  <c r="V26" i="11" s="1"/>
  <c r="U23" i="11"/>
  <c r="Y23" i="11"/>
  <c r="Y26" i="11" s="1"/>
  <c r="N32" i="11"/>
  <c r="U32" i="11" s="1"/>
  <c r="O32" i="11"/>
  <c r="V32" i="11" s="1"/>
  <c r="Y32" i="11"/>
  <c r="U29" i="11"/>
  <c r="T29" i="11" s="1"/>
  <c r="W31" i="11"/>
  <c r="T31" i="11"/>
  <c r="X31" i="11"/>
  <c r="T30" i="11"/>
  <c r="W30" i="11"/>
  <c r="AO32" i="11"/>
  <c r="X25" i="11"/>
  <c r="X30" i="11"/>
  <c r="B6" i="15"/>
  <c r="A6" i="15"/>
  <c r="B5" i="15"/>
  <c r="A5" i="15"/>
  <c r="B4" i="15"/>
  <c r="A4" i="15"/>
  <c r="B3" i="15"/>
  <c r="A3" i="15"/>
  <c r="B2" i="15"/>
  <c r="A2" i="15"/>
  <c r="B1" i="15"/>
  <c r="A1" i="15"/>
  <c r="I19" i="12"/>
  <c r="H19" i="12"/>
  <c r="G19" i="12"/>
  <c r="F19" i="12"/>
  <c r="E19" i="12"/>
  <c r="D19" i="12"/>
  <c r="C19" i="12"/>
  <c r="B19" i="12"/>
  <c r="A19" i="12"/>
  <c r="I17" i="12"/>
  <c r="H17" i="12"/>
  <c r="G17" i="12"/>
  <c r="F17" i="12"/>
  <c r="E17" i="12"/>
  <c r="D17" i="12"/>
  <c r="C17" i="12"/>
  <c r="B17" i="12"/>
  <c r="A17" i="12"/>
  <c r="B8" i="12"/>
  <c r="A8" i="12"/>
  <c r="B7" i="12"/>
  <c r="A7" i="12"/>
  <c r="B6" i="12"/>
  <c r="A6" i="12"/>
  <c r="B5" i="12"/>
  <c r="A5" i="12"/>
  <c r="B4" i="12"/>
  <c r="A4" i="12"/>
  <c r="B3" i="12"/>
  <c r="A3" i="12"/>
  <c r="Q130" i="11"/>
  <c r="Q127" i="11"/>
  <c r="AD123" i="11"/>
  <c r="Q123" i="11"/>
  <c r="Q120" i="11"/>
  <c r="AD109" i="11"/>
  <c r="Q109" i="11"/>
  <c r="AD107" i="11"/>
  <c r="Q107" i="11"/>
  <c r="AD104" i="11"/>
  <c r="Q104" i="11"/>
  <c r="AD103" i="11"/>
  <c r="Q103" i="11"/>
  <c r="AD101" i="11"/>
  <c r="Q101" i="11"/>
  <c r="AD98" i="11"/>
  <c r="Q98" i="11"/>
  <c r="AD97" i="11"/>
  <c r="Q97" i="11"/>
  <c r="AD95" i="11"/>
  <c r="Q95" i="11"/>
  <c r="AD94" i="11"/>
  <c r="Q94" i="11"/>
  <c r="AD93" i="11"/>
  <c r="Q93" i="11"/>
  <c r="AD92" i="11"/>
  <c r="Q92" i="11"/>
  <c r="AD91" i="11"/>
  <c r="Q91" i="11"/>
  <c r="AD89" i="11"/>
  <c r="Q89" i="11"/>
  <c r="AD88" i="11"/>
  <c r="Q88" i="11"/>
  <c r="AD87" i="11"/>
  <c r="Q87" i="11"/>
  <c r="AD86" i="11"/>
  <c r="Q86" i="11"/>
  <c r="AD85" i="11"/>
  <c r="Q85" i="11"/>
  <c r="AD83" i="11"/>
  <c r="Q83" i="11"/>
  <c r="AD80" i="11"/>
  <c r="Q80" i="11"/>
  <c r="AD79" i="11"/>
  <c r="Q79" i="11"/>
  <c r="AD77" i="11"/>
  <c r="Q77" i="11"/>
  <c r="AD76" i="11"/>
  <c r="Q76" i="11"/>
  <c r="AD75" i="11"/>
  <c r="Q75" i="11"/>
  <c r="AD74" i="11"/>
  <c r="Q74" i="11"/>
  <c r="AD73" i="11"/>
  <c r="Q73" i="11"/>
  <c r="AD72" i="11"/>
  <c r="Q72" i="11"/>
  <c r="AD69" i="11"/>
  <c r="Q69" i="11"/>
  <c r="AD67" i="11"/>
  <c r="Q67" i="11"/>
  <c r="AD66" i="11"/>
  <c r="Q66" i="11"/>
  <c r="AD65" i="11"/>
  <c r="Q65" i="11"/>
  <c r="AD64" i="11"/>
  <c r="Q64" i="11"/>
  <c r="AD63" i="11"/>
  <c r="Q63" i="11"/>
  <c r="AD61" i="11"/>
  <c r="Q61" i="11"/>
  <c r="AD60" i="11"/>
  <c r="Q60" i="11"/>
  <c r="AD59" i="11"/>
  <c r="Q59" i="11"/>
  <c r="AD58" i="11"/>
  <c r="Q58" i="11"/>
  <c r="AD57" i="11"/>
  <c r="Q57" i="11"/>
  <c r="AD55" i="11"/>
  <c r="Q55" i="11"/>
  <c r="AD54" i="11"/>
  <c r="Q54" i="11"/>
  <c r="AD53" i="11"/>
  <c r="Q53" i="11"/>
  <c r="AD52" i="11"/>
  <c r="Q52" i="11"/>
  <c r="AD51" i="11"/>
  <c r="Q51" i="11"/>
  <c r="AD49" i="11"/>
  <c r="Q49" i="11"/>
  <c r="AD48" i="11"/>
  <c r="Q48" i="11"/>
  <c r="AD47" i="11"/>
  <c r="Q47" i="11"/>
  <c r="AD46" i="11"/>
  <c r="Q46" i="11"/>
  <c r="AD45" i="11"/>
  <c r="Q45" i="11"/>
  <c r="AD43" i="11"/>
  <c r="Q43" i="11"/>
  <c r="AD42" i="11"/>
  <c r="Q42" i="11"/>
  <c r="AD41" i="11"/>
  <c r="Q41" i="11"/>
  <c r="AD40" i="11"/>
  <c r="Q40" i="11"/>
  <c r="AD39" i="11"/>
  <c r="Q39" i="11"/>
  <c r="AD38" i="11"/>
  <c r="Q38" i="11"/>
  <c r="AD35" i="11"/>
  <c r="Q35" i="11"/>
  <c r="AD32" i="11"/>
  <c r="Q32" i="11"/>
  <c r="AD30" i="11"/>
  <c r="Q30" i="11"/>
  <c r="AD29" i="11"/>
  <c r="Q29" i="11"/>
  <c r="AD28" i="11"/>
  <c r="Q28" i="11"/>
  <c r="AD25" i="11"/>
  <c r="Q25" i="11"/>
  <c r="AD23" i="11"/>
  <c r="Q23" i="11"/>
  <c r="AD22" i="11"/>
  <c r="Q22" i="11"/>
  <c r="AN20" i="11"/>
  <c r="AN35" i="11" s="1"/>
  <c r="AM20" i="11"/>
  <c r="AM35" i="11" s="1"/>
  <c r="AL20" i="11"/>
  <c r="AL35" i="11" s="1"/>
  <c r="AK20" i="11"/>
  <c r="AK35" i="11" s="1"/>
  <c r="AJ20" i="11"/>
  <c r="AJ35" i="11" s="1"/>
  <c r="AI20" i="11"/>
  <c r="AI35" i="11" s="1"/>
  <c r="AH20" i="11"/>
  <c r="AH35" i="11" s="1"/>
  <c r="AG20" i="11"/>
  <c r="AG35" i="11" s="1"/>
  <c r="AF20" i="11"/>
  <c r="AF35" i="11" s="1"/>
  <c r="AD20" i="11"/>
  <c r="Z20" i="11"/>
  <c r="Z35" i="11" s="1"/>
  <c r="Q20" i="11"/>
  <c r="L20" i="11"/>
  <c r="L35" i="11" s="1"/>
  <c r="K20" i="11"/>
  <c r="K35" i="11" s="1"/>
  <c r="I20" i="11"/>
  <c r="I35" i="11" s="1"/>
  <c r="H20" i="11"/>
  <c r="H35" i="11" s="1"/>
  <c r="G20" i="11"/>
  <c r="G35" i="11" s="1"/>
  <c r="F20" i="11"/>
  <c r="F35" i="11" s="1"/>
  <c r="E20" i="11"/>
  <c r="E35" i="11" s="1"/>
  <c r="D20" i="11"/>
  <c r="D35" i="11" s="1"/>
  <c r="AD10" i="11"/>
  <c r="Q10" i="11"/>
  <c r="AD9" i="11"/>
  <c r="Q9" i="11"/>
  <c r="AD8" i="11"/>
  <c r="AE6" i="11"/>
  <c r="AD6" i="11"/>
  <c r="AE5" i="11"/>
  <c r="AD5" i="11"/>
  <c r="R5" i="11"/>
  <c r="AE4" i="11"/>
  <c r="AD4" i="11"/>
  <c r="R4" i="11"/>
  <c r="AE3" i="11"/>
  <c r="AD3" i="11"/>
  <c r="R3" i="11"/>
  <c r="AE2" i="11"/>
  <c r="AD2" i="11"/>
  <c r="R2" i="11"/>
  <c r="AO1" i="11"/>
  <c r="AE1" i="11"/>
  <c r="AB1" i="11"/>
  <c r="R1" i="11"/>
  <c r="AB23" i="11" l="1"/>
  <c r="AB25" i="11"/>
  <c r="Z120" i="11"/>
  <c r="G23" i="12" s="1"/>
  <c r="N35" i="11"/>
  <c r="T26" i="11"/>
  <c r="AB29" i="11"/>
  <c r="W26" i="11"/>
  <c r="X26" i="11"/>
  <c r="AB31" i="11"/>
  <c r="T23" i="11"/>
  <c r="AA26" i="11"/>
  <c r="AB30" i="11"/>
  <c r="X32" i="11"/>
  <c r="W32" i="11"/>
  <c r="AA32" i="11"/>
  <c r="AO20" i="11"/>
  <c r="AO35" i="11" s="1"/>
  <c r="Y20" i="11"/>
  <c r="Y35" i="11" s="1"/>
  <c r="N20" i="11"/>
  <c r="U20" i="11" s="1"/>
  <c r="U35" i="11" s="1"/>
  <c r="O20" i="11"/>
  <c r="O35" i="11" s="1"/>
  <c r="W20" i="11" l="1"/>
  <c r="W35" i="11" s="1"/>
  <c r="AB26" i="11"/>
  <c r="AA20" i="11"/>
  <c r="AA35" i="11" s="1"/>
  <c r="AB20" i="11"/>
  <c r="X20" i="11"/>
  <c r="X35" i="11" s="1"/>
  <c r="AB32" i="11"/>
  <c r="U120" i="11"/>
  <c r="G15" i="12"/>
  <c r="Y120" i="11"/>
  <c r="F23" i="12" s="1"/>
  <c r="T32" i="11"/>
  <c r="V20" i="11"/>
  <c r="V35" i="11" s="1"/>
  <c r="AB35" i="11" l="1"/>
  <c r="F15" i="12"/>
  <c r="T20" i="11"/>
  <c r="B15" i="12"/>
  <c r="B23" i="12"/>
  <c r="X120" i="11" l="1"/>
  <c r="E23" i="12" s="1"/>
  <c r="W120" i="11"/>
  <c r="D23" i="12" s="1"/>
  <c r="H15" i="12"/>
  <c r="V120" i="11"/>
  <c r="T35" i="11"/>
  <c r="A15" i="12" s="1"/>
  <c r="C15" i="12"/>
  <c r="E15" i="12" l="1"/>
  <c r="AB120" i="11"/>
  <c r="I23" i="12" s="1"/>
  <c r="D15" i="12"/>
  <c r="AA120" i="11"/>
  <c r="H23" i="12" s="1"/>
  <c r="C23" i="12"/>
  <c r="T120" i="11"/>
  <c r="A23" i="12" s="1"/>
  <c r="I1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tc={E92F1BAE-17FA-4BBC-AC43-CE0423209E15}</author>
    <author>tc={5F176C5F-5E77-4D5C-8040-05720EA7F21B}</author>
    <author>tc={953A55F2-FC43-4D27-9524-DAD905EC8290}</author>
    <author>tc={D90B5E0A-388E-47A3-B38C-07D51FC3F9BE}</author>
    <author>tc={375C69B9-5530-4600-9629-661986A5ABA9}</author>
    <author>tc={ADC08D57-F31B-447B-91CD-2E0A0644D19B}</author>
    <author>tc={4D6A823F-DE15-4A68-80CC-679AC9DC9756}</author>
  </authors>
  <commentList>
    <comment ref="AF3" authorId="0" shapeId="0" xr:uid="{E92F1BAE-17FA-4BBC-AC43-CE0423209E15}">
      <text>
        <t>[Threaded comment]
Your version of Excel allows you to read this threaded comment; however, any edits to it will get removed if the file is opened in a newer version of Excel. Learn more: https://go.microsoft.com/fwlink/?linkid=870924
Comment:
    Insert direct cost category (e.g.: mileage, airfare, printing/copies, rental car, etc.)</t>
      </text>
    </comment>
    <comment ref="X4" authorId="1" shapeId="0" xr:uid="{5F176C5F-5E77-4D5C-8040-05720EA7F21B}">
      <text>
        <t>[Threaded comment]
Your version of Excel allows you to read this threaded comment; however, any edits to it will get removed if the file is opened in a newer version of Excel. Learn more: https://go.microsoft.com/fwlink/?linkid=870924
Comment:
    Complete as a percentage rate</t>
      </text>
    </comment>
    <comment ref="X5" authorId="2" shapeId="0" xr:uid="{953A55F2-FC43-4D27-9524-DAD905EC8290}">
      <text>
        <t>[Threaded comment]
Your version of Excel allows you to read this threaded comment; however, any edits to it will get removed if the file is opened in a newer version of Excel. Learn more: https://go.microsoft.com/fwlink/?linkid=870924
Comment:
    Complete as a percentage rate, for example 0.08%</t>
      </text>
    </comment>
    <comment ref="X6" authorId="3" shapeId="0" xr:uid="{D90B5E0A-388E-47A3-B38C-07D51FC3F9BE}">
      <text>
        <t>[Threaded comment]
Your version of Excel allows you to read this threaded comment; however, any edits to it will get removed if the file is opened in a newer version of Excel. Learn more: https://go.microsoft.com/fwlink/?linkid=870924
Comment:
    Complete as a percentage that goes no higher than 11.0%</t>
      </text>
    </comment>
    <comment ref="D7" authorId="4" shapeId="0" xr:uid="{375C69B9-5530-4600-9629-661986A5ABA9}">
      <text>
        <t>[Threaded comment]
Your version of Excel allows you to read this threaded comment; however, any edits to it will get removed if the file is opened in a newer version of Excel. Learn more: https://go.microsoft.com/fwlink/?linkid=870924
Comment:
    Insert employee category (e.g.: Principal, Senior Associate, Project Manager, Associate, etc.)</t>
      </text>
    </comment>
    <comment ref="D8" authorId="5" shapeId="0" xr:uid="{ADC08D57-F31B-447B-91CD-2E0A0644D19B}">
      <text>
        <t>[Threaded comment]
Your version of Excel allows you to read this threaded comment; however, any edits to it will get removed if the file is opened in a newer version of Excel. Learn more: https://go.microsoft.com/fwlink/?linkid=870924
Comment:
    Insert employee's labor rate excluding overhead rate</t>
      </text>
    </comment>
    <comment ref="AF8" authorId="6" shapeId="0" xr:uid="{4D6A823F-DE15-4A68-80CC-679AC9DC9756}">
      <text>
        <t>[Threaded comment]
Your version of Excel allows you to read this threaded comment; however, any edits to it will get removed if the file is opened in a newer version of Excel. Learn more: https://go.microsoft.com/fwlink/?linkid=870924
Comment:
    Insert unit cost related to the direct cost category</t>
      </text>
    </comment>
  </commentList>
</comments>
</file>

<file path=xl/sharedStrings.xml><?xml version="1.0" encoding="utf-8"?>
<sst xmlns="http://schemas.openxmlformats.org/spreadsheetml/2006/main" count="223" uniqueCount="114">
  <si>
    <t>Task Description</t>
  </si>
  <si>
    <t>Hours</t>
  </si>
  <si>
    <t>Total</t>
  </si>
  <si>
    <t>Cost</t>
  </si>
  <si>
    <t>Rate</t>
  </si>
  <si>
    <t>Labor</t>
  </si>
  <si>
    <t>Costs</t>
  </si>
  <si>
    <t>Overhead</t>
  </si>
  <si>
    <t>Cost of</t>
  </si>
  <si>
    <t>Money</t>
  </si>
  <si>
    <t>Direct</t>
  </si>
  <si>
    <t>Subcon</t>
  </si>
  <si>
    <t>Net</t>
  </si>
  <si>
    <t>Fee</t>
  </si>
  <si>
    <t xml:space="preserve"> </t>
  </si>
  <si>
    <t>Units</t>
  </si>
  <si>
    <t xml:space="preserve">Consultant: </t>
  </si>
  <si>
    <t xml:space="preserve">PID No. </t>
  </si>
  <si>
    <t>Proposal Date</t>
  </si>
  <si>
    <t xml:space="preserve">Agreement No. </t>
  </si>
  <si>
    <t xml:space="preserve">Modification No. </t>
  </si>
  <si>
    <t>PROPOSAL COST SUMMARY</t>
  </si>
  <si>
    <t>Consultant Overhead Rate:</t>
  </si>
  <si>
    <t>Cost of Money:</t>
  </si>
  <si>
    <t>Net Fee Percentage:</t>
  </si>
  <si>
    <t>DIRECT COSTS</t>
  </si>
  <si>
    <t>TOTAL AUTHORIZED PARTS</t>
  </si>
  <si>
    <t>Unit Cost:</t>
  </si>
  <si>
    <t>$</t>
  </si>
  <si>
    <t>Average Hourly</t>
  </si>
  <si>
    <t>Narrative</t>
  </si>
  <si>
    <t>Add Narratives as needed here</t>
  </si>
  <si>
    <t>Consultant</t>
  </si>
  <si>
    <t>ODOT</t>
  </si>
  <si>
    <t>LPA</t>
  </si>
  <si>
    <t>If-Authorized</t>
  </si>
  <si>
    <t>No. of Units</t>
  </si>
  <si>
    <t>AUTHORIZED TASKS:</t>
  </si>
  <si>
    <t>IF-AUTHORIZED TASKS:</t>
  </si>
  <si>
    <t>TOTAL IF-AUTHORIZED PARTS</t>
  </si>
  <si>
    <t>GRAND TOTAL</t>
  </si>
  <si>
    <t>TOTAL AUTHORIZED TASKS</t>
  </si>
  <si>
    <t>TOTAL IF-AUTHORIZED TASKS</t>
  </si>
  <si>
    <t>SUMMARY OF STEPS</t>
  </si>
  <si>
    <t>X</t>
  </si>
  <si>
    <t>Copy task in scope from the Labor Rates_Cost Proposal Tab</t>
  </si>
  <si>
    <t>Version: Sept. 2016</t>
  </si>
  <si>
    <t>Subtask 1:</t>
  </si>
  <si>
    <t xml:space="preserve">Subtask 2: </t>
  </si>
  <si>
    <t xml:space="preserve">Subtask 3: </t>
  </si>
  <si>
    <t>Project Manager</t>
  </si>
  <si>
    <t xml:space="preserve">Subtask 1: </t>
  </si>
  <si>
    <t>Example</t>
  </si>
  <si>
    <t>TOTAL Task 2</t>
  </si>
  <si>
    <t>TOTAL Task 3</t>
  </si>
  <si>
    <t>Assigned Staff Positions &amp; Associated Rates</t>
  </si>
  <si>
    <t xml:space="preserve"> Known Tasks</t>
  </si>
  <si>
    <t>TOTAL Task 1</t>
  </si>
  <si>
    <t>Staff Position</t>
  </si>
  <si>
    <t>Staff Hours</t>
  </si>
  <si>
    <t xml:space="preserve">Task 4: </t>
  </si>
  <si>
    <t>Direct Labor Rate</t>
  </si>
  <si>
    <t>TOTAL Task 4</t>
  </si>
  <si>
    <t>TOTAL Task 5</t>
  </si>
  <si>
    <t>TOTAL Known Tasks</t>
  </si>
  <si>
    <t>Direct Cost Category:</t>
  </si>
  <si>
    <t>Version:
Feb 2021</t>
  </si>
  <si>
    <t>Unknown Tasks</t>
  </si>
  <si>
    <t xml:space="preserve">Task 1: </t>
  </si>
  <si>
    <t xml:space="preserve">Task 2: </t>
  </si>
  <si>
    <t xml:space="preserve">Task 3: </t>
  </si>
  <si>
    <t>Task 5:</t>
  </si>
  <si>
    <t>Total - Unknown Tasks</t>
  </si>
  <si>
    <t>Future Tasks Section</t>
  </si>
  <si>
    <t>Total - Future Tasks</t>
  </si>
  <si>
    <t>Task Name</t>
  </si>
  <si>
    <t xml:space="preserve">TOTAL </t>
  </si>
  <si>
    <t>COST PROPOSAL SUMMARY</t>
  </si>
  <si>
    <t>Future Tasks</t>
  </si>
  <si>
    <t>Known Tasks</t>
  </si>
  <si>
    <t xml:space="preserve">Step 1: </t>
  </si>
  <si>
    <t>Step 2:</t>
  </si>
  <si>
    <t>Input prime consultant firm's name in the highlighted B2 cell - Consultant</t>
  </si>
  <si>
    <t>Steps</t>
  </si>
  <si>
    <t>Description</t>
  </si>
  <si>
    <t xml:space="preserve">Step 3: </t>
  </si>
  <si>
    <t>Notes</t>
  </si>
  <si>
    <t xml:space="preserve">Step 4: </t>
  </si>
  <si>
    <t>Step 5:</t>
  </si>
  <si>
    <t>Step 6:</t>
  </si>
  <si>
    <t xml:space="preserve">Step 7: </t>
  </si>
  <si>
    <t xml:space="preserve">In the highlighted X4 cell, input the prime consultant's overhead rate expressed as a percentage. </t>
  </si>
  <si>
    <t xml:space="preserve">In the highlighted X5 cell, input the prime consultant's cost of money rate expressed as a percentage. </t>
  </si>
  <si>
    <t xml:space="preserve">In the highlighted X6 cell, input the prime consultant's net fee (profit) rate expressed as a percentage. </t>
  </si>
  <si>
    <t xml:space="preserve">The net fee has been set as a maximum of 11% for this contract. </t>
  </si>
  <si>
    <t xml:space="preserve">Step 8: </t>
  </si>
  <si>
    <t>In the highlighted cells AF3 through AN3, input the prime consultant's direct cost category name (ex: airfare, mileage, printing/copies, rental car, etc.)</t>
  </si>
  <si>
    <t>Step 9:</t>
  </si>
  <si>
    <t>Step 10:</t>
  </si>
  <si>
    <t>Instructions for Completing the Cost Proposal Summary</t>
  </si>
  <si>
    <t>In the highlighted cells D7 through M7, input the prime consultant's staff position names who would be participating in the contract should the consultant be selected. Any important subconsultant staff positions may be included. Additional columns may be added as necessary.</t>
  </si>
  <si>
    <t xml:space="preserve">Complete the Direct Costs with proposed amounts per category from the prime consultant's firm or team of firms. </t>
  </si>
  <si>
    <t xml:space="preserve">In the highlighted cells AF8 through AN8, input the prime consultant's unit cost rate associated with the direct cost category directly above. </t>
  </si>
  <si>
    <t>.</t>
  </si>
  <si>
    <t>The Known Tasks are comprised of the tasks ODOT expects to include in the contract. The task amounts proposed by the consultant will be used for comparison purposes only and will not be final task orders with the selected contractor.</t>
  </si>
  <si>
    <r>
      <rPr>
        <b/>
        <sz val="10"/>
        <rFont val="Arial"/>
        <family val="2"/>
      </rPr>
      <t>IMPORTANT</t>
    </r>
    <r>
      <rPr>
        <sz val="10"/>
        <rFont val="Arial"/>
        <family val="2"/>
      </rPr>
      <t>: The direct labor rates proposed will be binding with the selected consultant.</t>
    </r>
  </si>
  <si>
    <t xml:space="preserve">Complete the Known Tasks with proposed task hours per staff position from the prime consultant's firm or team of firms. </t>
  </si>
  <si>
    <t>State Average Overhead Rate</t>
  </si>
  <si>
    <t>In the highlighted cells D8 through M8, input the prime consultant's staff position direct labor rate associated with the position name directly above. Any important subconsultant staff position's direct labor rate may be included and additional columns may be added as necessary.</t>
  </si>
  <si>
    <t>Task 1: Contract Management</t>
  </si>
  <si>
    <t>Task 2: TDP for Chillicothe Transit System (rural)</t>
  </si>
  <si>
    <t>Task 4: TDP for Springfield City Area Transit (urban)</t>
  </si>
  <si>
    <t xml:space="preserve">Task 3: TDP for Henry County Transportation Network (rural) </t>
  </si>
  <si>
    <t>RFP: Transit Development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</si>
</sst>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5" x14ac:knownFonts="1">
    <font>
      <sz val="10"/>
      <name val="Arial"/>
    </font>
    <font>
      <b/>
      <sz val="10"/>
      <name val="Arial"/>
      <family val="2"/>
    </font>
    <font>
      <sz val="10"/>
      <name val="Arial"/>
      <family val="2"/>
    </font>
    <font>
      <b/>
      <sz val="24"/>
      <name val="Arial"/>
      <family val="2"/>
    </font>
    <font>
      <b/>
      <sz val="14"/>
      <name val="Arial"/>
      <family val="2"/>
    </font>
    <font>
      <b/>
      <sz val="18"/>
      <name val="Arial"/>
      <family val="2"/>
    </font>
    <font>
      <sz val="12"/>
      <name val="Arial"/>
      <family val="2"/>
    </font>
    <font>
      <b/>
      <sz val="12"/>
      <name val="Arial"/>
      <family val="2"/>
    </font>
    <font>
      <sz val="10"/>
      <name val="Arial"/>
      <family val="2"/>
    </font>
    <font>
      <sz val="10"/>
      <name val="Times New Roman"/>
      <family val="1"/>
    </font>
    <font>
      <b/>
      <sz val="11"/>
      <color rgb="FF000000"/>
      <name val="Arial"/>
      <family val="2"/>
    </font>
    <font>
      <sz val="11"/>
      <color rgb="FF000000"/>
      <name val="Arial"/>
      <family val="2"/>
    </font>
    <font>
      <sz val="11"/>
      <name val="Arial"/>
      <family val="2"/>
    </font>
    <font>
      <b/>
      <sz val="16"/>
      <name val="Arial"/>
      <family val="2"/>
    </font>
    <font>
      <b/>
      <sz val="14"/>
      <color theme="0"/>
      <name val="Arial"/>
      <family val="2"/>
    </font>
    <font>
      <sz val="10"/>
      <color theme="0"/>
      <name val="Arial"/>
      <family val="2"/>
    </font>
    <font>
      <sz val="11"/>
      <color theme="0"/>
      <name val="Arial"/>
      <family val="2"/>
    </font>
    <font>
      <b/>
      <sz val="11"/>
      <color theme="0"/>
      <name val="Arial"/>
      <family val="2"/>
    </font>
    <font>
      <b/>
      <sz val="10"/>
      <color theme="0"/>
      <name val="Arial"/>
      <family val="2"/>
    </font>
    <font>
      <b/>
      <sz val="12"/>
      <color theme="0"/>
      <name val="Arial"/>
      <family val="2"/>
    </font>
    <font>
      <sz val="12"/>
      <color theme="0"/>
      <name val="Arial"/>
      <family val="2"/>
    </font>
    <font>
      <b/>
      <sz val="10"/>
      <color rgb="FF000000"/>
      <name val="Arial"/>
      <family val="2"/>
    </font>
    <font>
      <sz val="10"/>
      <color rgb="FF000000"/>
      <name val="Arial"/>
      <family val="2"/>
    </font>
    <font>
      <b/>
      <sz val="16"/>
      <color theme="0"/>
      <name val="Arial"/>
      <family val="2"/>
    </font>
    <font>
      <b/>
      <sz val="11"/>
      <name val="Arial"/>
      <family val="2"/>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right/>
      <top/>
      <bottom style="thin">
        <color indexed="64"/>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bottom/>
      <diagonal/>
    </border>
    <border>
      <left/>
      <right style="thin">
        <color auto="1"/>
      </right>
      <top/>
      <bottom/>
      <diagonal/>
    </border>
    <border>
      <left style="medium">
        <color auto="1"/>
      </left>
      <right/>
      <top/>
      <bottom/>
      <diagonal/>
    </border>
    <border>
      <left style="medium">
        <color auto="1"/>
      </left>
      <right/>
      <top/>
      <bottom style="thin">
        <color indexed="64"/>
      </bottom>
      <diagonal/>
    </border>
    <border>
      <left style="thin">
        <color auto="1"/>
      </left>
      <right style="thin">
        <color auto="1"/>
      </right>
      <top/>
      <bottom style="thin">
        <color indexed="64"/>
      </bottom>
      <diagonal/>
    </border>
    <border>
      <left style="medium">
        <color auto="1"/>
      </left>
      <right style="medium">
        <color auto="1"/>
      </right>
      <top/>
      <bottom style="thin">
        <color indexed="64"/>
      </bottom>
      <diagonal/>
    </border>
    <border>
      <left/>
      <right/>
      <top/>
      <bottom style="medium">
        <color indexed="64"/>
      </bottom>
      <diagonal/>
    </border>
    <border>
      <left style="thin">
        <color auto="1"/>
      </left>
      <right style="thin">
        <color auto="1"/>
      </right>
      <top/>
      <bottom style="medium">
        <color indexed="64"/>
      </bottom>
      <diagonal/>
    </border>
    <border>
      <left style="medium">
        <color auto="1"/>
      </left>
      <right style="medium">
        <color auto="1"/>
      </right>
      <top/>
      <bottom style="medium">
        <color indexed="64"/>
      </bottom>
      <diagonal/>
    </border>
    <border>
      <left style="medium">
        <color auto="1"/>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top/>
      <bottom/>
      <diagonal/>
    </border>
    <border>
      <left style="medium">
        <color auto="1"/>
      </left>
      <right style="medium">
        <color auto="1"/>
      </right>
      <top style="medium">
        <color indexed="64"/>
      </top>
      <bottom/>
      <diagonal/>
    </border>
    <border>
      <left style="medium">
        <color auto="1"/>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s>
  <cellStyleXfs count="2">
    <xf numFmtId="0" fontId="0" fillId="0" borderId="0"/>
    <xf numFmtId="3" fontId="8" fillId="0" borderId="0"/>
  </cellStyleXfs>
  <cellXfs count="320">
    <xf numFmtId="0" fontId="0" fillId="0" borderId="0" xfId="0"/>
    <xf numFmtId="164" fontId="0" fillId="0" borderId="0" xfId="0" applyNumberFormat="1"/>
    <xf numFmtId="165" fontId="0" fillId="0" borderId="0" xfId="0" applyNumberFormat="1"/>
    <xf numFmtId="0" fontId="1" fillId="0" borderId="0" xfId="0" applyFont="1"/>
    <xf numFmtId="0" fontId="1" fillId="0" borderId="0" xfId="0" applyFont="1" applyAlignment="1">
      <alignment horizontal="center"/>
    </xf>
    <xf numFmtId="0" fontId="1" fillId="0" borderId="1" xfId="0" applyFont="1" applyBorder="1"/>
    <xf numFmtId="0" fontId="1" fillId="0" borderId="0" xfId="0" applyFont="1" applyAlignment="1">
      <alignment horizontal="right"/>
    </xf>
    <xf numFmtId="0" fontId="0" fillId="0" borderId="0" xfId="0" applyAlignment="1">
      <alignment horizontal="center"/>
    </xf>
    <xf numFmtId="0" fontId="2" fillId="0" borderId="0" xfId="0" applyFont="1" applyAlignment="1">
      <alignment horizontal="left"/>
    </xf>
    <xf numFmtId="0" fontId="1" fillId="0" borderId="0" xfId="0" applyFont="1" applyAlignment="1">
      <alignment horizontal="left"/>
    </xf>
    <xf numFmtId="165" fontId="0" fillId="0" borderId="0" xfId="0" applyNumberFormat="1" applyAlignment="1">
      <alignment horizontal="center"/>
    </xf>
    <xf numFmtId="3" fontId="1" fillId="0" borderId="0" xfId="0" applyNumberFormat="1" applyFont="1" applyAlignment="1">
      <alignment horizontal="center"/>
    </xf>
    <xf numFmtId="3" fontId="1" fillId="0" borderId="1" xfId="0" applyNumberFormat="1" applyFont="1" applyBorder="1" applyAlignment="1">
      <alignment horizontal="center"/>
    </xf>
    <xf numFmtId="3" fontId="1" fillId="0" borderId="0" xfId="0" applyNumberFormat="1" applyFont="1"/>
    <xf numFmtId="165" fontId="1" fillId="0" borderId="1" xfId="0" applyNumberFormat="1" applyFont="1" applyBorder="1" applyAlignment="1">
      <alignment horizontal="center"/>
    </xf>
    <xf numFmtId="0" fontId="2" fillId="0" borderId="0" xfId="0" applyFont="1" applyAlignment="1">
      <alignment horizontal="right"/>
    </xf>
    <xf numFmtId="164" fontId="0" fillId="0" borderId="0" xfId="0" applyNumberFormat="1" applyAlignment="1">
      <alignment horizontal="center"/>
    </xf>
    <xf numFmtId="0" fontId="5" fillId="0" borderId="0" xfId="0" applyFont="1" applyAlignment="1">
      <alignment horizontal="center"/>
    </xf>
    <xf numFmtId="0" fontId="6" fillId="0" borderId="0" xfId="0" applyFont="1"/>
    <xf numFmtId="0" fontId="7" fillId="0" borderId="0" xfId="0" applyFont="1"/>
    <xf numFmtId="0" fontId="0" fillId="0" borderId="0" xfId="0" applyAlignment="1">
      <alignment horizontal="left" indent="2"/>
    </xf>
    <xf numFmtId="1" fontId="2" fillId="0" borderId="0" xfId="0" applyNumberFormat="1" applyFont="1"/>
    <xf numFmtId="0" fontId="11" fillId="0" borderId="0" xfId="0" applyFont="1" applyAlignment="1">
      <alignment horizontal="left" vertical="center" indent="2"/>
    </xf>
    <xf numFmtId="0" fontId="12" fillId="0" borderId="0" xfId="0" applyFont="1" applyAlignment="1">
      <alignment horizontal="left" vertical="center" indent="4"/>
    </xf>
    <xf numFmtId="0" fontId="9" fillId="0" borderId="0" xfId="0" applyFont="1" applyAlignment="1">
      <alignment vertical="top"/>
    </xf>
    <xf numFmtId="0" fontId="0" fillId="2" borderId="0" xfId="0" applyFill="1"/>
    <xf numFmtId="165" fontId="1" fillId="0" borderId="0" xfId="0" applyNumberFormat="1" applyFont="1" applyAlignment="1">
      <alignment horizontal="center"/>
    </xf>
    <xf numFmtId="0" fontId="9" fillId="0" borderId="0" xfId="0" applyFont="1" applyAlignment="1">
      <alignment vertical="top" wrapText="1"/>
    </xf>
    <xf numFmtId="0" fontId="0" fillId="0" borderId="0" xfId="0" applyAlignment="1">
      <alignment wrapText="1"/>
    </xf>
    <xf numFmtId="0" fontId="7" fillId="0" borderId="0" xfId="0" applyFont="1" applyAlignment="1">
      <alignment horizontal="left"/>
    </xf>
    <xf numFmtId="0" fontId="4" fillId="0" borderId="0" xfId="0" applyFont="1"/>
    <xf numFmtId="0" fontId="13" fillId="0" borderId="0" xfId="0" applyFont="1"/>
    <xf numFmtId="0" fontId="2" fillId="2" borderId="0" xfId="0" applyFont="1" applyFill="1"/>
    <xf numFmtId="0" fontId="10" fillId="3" borderId="0" xfId="0" applyFont="1" applyFill="1" applyAlignment="1">
      <alignment horizontal="left" vertical="center" indent="1"/>
    </xf>
    <xf numFmtId="0" fontId="0" fillId="3" borderId="0" xfId="0" applyFill="1"/>
    <xf numFmtId="0" fontId="14" fillId="4" borderId="0" xfId="0" applyFont="1" applyFill="1" applyAlignment="1">
      <alignment vertical="center"/>
    </xf>
    <xf numFmtId="0" fontId="15" fillId="4" borderId="0" xfId="0" applyFont="1" applyFill="1" applyAlignment="1">
      <alignment horizontal="center"/>
    </xf>
    <xf numFmtId="0" fontId="15" fillId="4" borderId="0" xfId="0" applyFont="1" applyFill="1"/>
    <xf numFmtId="0" fontId="4" fillId="0" borderId="0" xfId="0" applyFont="1" applyAlignment="1">
      <alignment horizontal="center"/>
    </xf>
    <xf numFmtId="0" fontId="0" fillId="5" borderId="0" xfId="0" applyFill="1"/>
    <xf numFmtId="0" fontId="11" fillId="3" borderId="0" xfId="0" applyFont="1" applyFill="1" applyAlignment="1">
      <alignment horizontal="center" vertical="center"/>
    </xf>
    <xf numFmtId="0" fontId="0" fillId="3" borderId="0" xfId="0" applyFill="1" applyAlignment="1">
      <alignment horizontal="center"/>
    </xf>
    <xf numFmtId="0" fontId="15" fillId="2" borderId="0" xfId="0" applyFont="1" applyFill="1"/>
    <xf numFmtId="0" fontId="15" fillId="0" borderId="0" xfId="0" applyFont="1"/>
    <xf numFmtId="0" fontId="10" fillId="0" borderId="0" xfId="0" applyFont="1" applyAlignment="1">
      <alignment horizontal="right" vertical="center" wrapText="1"/>
    </xf>
    <xf numFmtId="0" fontId="17" fillId="0" borderId="0" xfId="0" applyFont="1" applyAlignment="1">
      <alignment horizontal="right" vertical="center" wrapText="1"/>
    </xf>
    <xf numFmtId="0" fontId="16" fillId="0" borderId="0" xfId="0" applyFont="1" applyAlignment="1">
      <alignment horizontal="left" vertical="center" indent="2"/>
    </xf>
    <xf numFmtId="0" fontId="6" fillId="2" borderId="0" xfId="0" applyFont="1" applyFill="1"/>
    <xf numFmtId="0" fontId="20" fillId="4" borderId="0" xfId="0" applyFont="1" applyFill="1" applyAlignment="1">
      <alignment horizontal="left" vertical="center" indent="2"/>
    </xf>
    <xf numFmtId="0" fontId="6" fillId="0" borderId="0" xfId="0" applyFont="1" applyAlignment="1">
      <alignment horizontal="left"/>
    </xf>
    <xf numFmtId="14" fontId="2" fillId="0" borderId="0" xfId="0" applyNumberFormat="1" applyFont="1" applyAlignment="1">
      <alignment horizontal="left"/>
    </xf>
    <xf numFmtId="0" fontId="2" fillId="0" borderId="0" xfId="0" applyFont="1" applyAlignment="1">
      <alignment horizontal="center" vertical="top"/>
    </xf>
    <xf numFmtId="0" fontId="15" fillId="4" borderId="2" xfId="0" applyFont="1" applyFill="1" applyBorder="1" applyAlignment="1">
      <alignment horizontal="center"/>
    </xf>
    <xf numFmtId="0" fontId="0" fillId="0" borderId="2" xfId="0" applyBorder="1" applyAlignment="1">
      <alignment horizontal="center"/>
    </xf>
    <xf numFmtId="0" fontId="0" fillId="3" borderId="2" xfId="0" applyFill="1" applyBorder="1"/>
    <xf numFmtId="0" fontId="0" fillId="0" borderId="2" xfId="0" applyBorder="1"/>
    <xf numFmtId="0" fontId="15" fillId="0" borderId="2" xfId="0" applyFont="1" applyBorder="1"/>
    <xf numFmtId="0" fontId="15" fillId="4" borderId="2" xfId="0" applyFont="1" applyFill="1" applyBorder="1"/>
    <xf numFmtId="0" fontId="19" fillId="4" borderId="2" xfId="0" applyFont="1" applyFill="1" applyBorder="1"/>
    <xf numFmtId="164" fontId="0" fillId="3" borderId="0" xfId="0" applyNumberFormat="1" applyFill="1"/>
    <xf numFmtId="165" fontId="0" fillId="0" borderId="2" xfId="0" applyNumberFormat="1" applyBorder="1" applyAlignment="1">
      <alignment horizontal="right"/>
    </xf>
    <xf numFmtId="165" fontId="0" fillId="3" borderId="0" xfId="0" applyNumberFormat="1" applyFill="1"/>
    <xf numFmtId="10" fontId="1" fillId="0" borderId="0" xfId="0" applyNumberFormat="1"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1" fillId="0" borderId="4" xfId="0" applyFont="1" applyBorder="1" applyAlignment="1">
      <alignment horizontal="center" wrapText="1"/>
    </xf>
    <xf numFmtId="0" fontId="18" fillId="4" borderId="4" xfId="0" applyFont="1" applyFill="1" applyBorder="1" applyAlignment="1">
      <alignment horizontal="center" vertical="center"/>
    </xf>
    <xf numFmtId="0" fontId="9" fillId="0" borderId="4" xfId="0" applyFont="1" applyBorder="1" applyAlignment="1">
      <alignment horizontal="center" vertical="top"/>
    </xf>
    <xf numFmtId="0" fontId="21" fillId="3" borderId="4" xfId="0" applyFont="1" applyFill="1" applyBorder="1" applyAlignment="1">
      <alignment horizontal="center" vertical="center"/>
    </xf>
    <xf numFmtId="0" fontId="22" fillId="0" borderId="4" xfId="0" applyFont="1" applyBorder="1" applyAlignment="1">
      <alignment horizontal="center" vertical="center"/>
    </xf>
    <xf numFmtId="0" fontId="22" fillId="3" borderId="4" xfId="0" applyFont="1" applyFill="1" applyBorder="1" applyAlignment="1">
      <alignment horizontal="center" vertical="center"/>
    </xf>
    <xf numFmtId="0" fontId="2" fillId="0" borderId="4" xfId="0" applyFont="1" applyBorder="1" applyAlignment="1">
      <alignment horizontal="center" vertical="center"/>
    </xf>
    <xf numFmtId="0" fontId="15" fillId="4" borderId="4" xfId="0" applyFont="1" applyFill="1" applyBorder="1" applyAlignment="1">
      <alignment horizontal="center" vertical="center"/>
    </xf>
    <xf numFmtId="0" fontId="15" fillId="0" borderId="4" xfId="0" applyFont="1" applyBorder="1" applyAlignment="1">
      <alignment horizontal="center" vertical="center"/>
    </xf>
    <xf numFmtId="0" fontId="2" fillId="3" borderId="4" xfId="0" applyFont="1" applyFill="1" applyBorder="1" applyAlignment="1">
      <alignment horizontal="center" vertical="center"/>
    </xf>
    <xf numFmtId="0" fontId="19" fillId="4" borderId="0" xfId="0" applyFont="1" applyFill="1" applyAlignment="1">
      <alignment horizontal="center"/>
    </xf>
    <xf numFmtId="0" fontId="15" fillId="0" borderId="0" xfId="0" applyFont="1" applyAlignment="1">
      <alignment horizontal="center"/>
    </xf>
    <xf numFmtId="0" fontId="20" fillId="4" borderId="0" xfId="0" applyFont="1" applyFill="1" applyAlignment="1">
      <alignment horizontal="center"/>
    </xf>
    <xf numFmtId="0" fontId="13" fillId="0" borderId="0" xfId="0" applyFont="1" applyAlignment="1">
      <alignment horizontal="right" wrapText="1"/>
    </xf>
    <xf numFmtId="165" fontId="1" fillId="0" borderId="6" xfId="0" applyNumberFormat="1" applyFont="1" applyBorder="1" applyAlignment="1">
      <alignment horizontal="centerContinuous"/>
    </xf>
    <xf numFmtId="165" fontId="1" fillId="0" borderId="7" xfId="0" applyNumberFormat="1" applyFont="1" applyBorder="1" applyAlignment="1">
      <alignment horizontal="center"/>
    </xf>
    <xf numFmtId="165" fontId="0" fillId="0" borderId="6" xfId="0" applyNumberFormat="1" applyBorder="1"/>
    <xf numFmtId="165" fontId="0" fillId="3" borderId="6" xfId="0" applyNumberFormat="1" applyFill="1" applyBorder="1"/>
    <xf numFmtId="0" fontId="14" fillId="4" borderId="4" xfId="0" applyFont="1" applyFill="1" applyBorder="1" applyAlignment="1">
      <alignment vertical="center"/>
    </xf>
    <xf numFmtId="0" fontId="9" fillId="0" borderId="4" xfId="0" applyFont="1" applyBorder="1" applyAlignment="1">
      <alignment vertical="top"/>
    </xf>
    <xf numFmtId="0" fontId="10" fillId="3" borderId="4" xfId="0" applyFont="1" applyFill="1" applyBorder="1" applyAlignment="1">
      <alignment horizontal="left" vertical="center" indent="1"/>
    </xf>
    <xf numFmtId="0" fontId="11" fillId="0" borderId="4" xfId="0" applyFont="1" applyBorder="1" applyAlignment="1">
      <alignment horizontal="left" vertical="center" indent="2"/>
    </xf>
    <xf numFmtId="0" fontId="11" fillId="3" borderId="4" xfId="0" applyFont="1" applyFill="1" applyBorder="1" applyAlignment="1">
      <alignment horizontal="left" vertical="center" indent="2"/>
    </xf>
    <xf numFmtId="0" fontId="12" fillId="0" borderId="4" xfId="0" applyFont="1" applyBorder="1" applyAlignment="1">
      <alignment horizontal="left" vertical="center" indent="4"/>
    </xf>
    <xf numFmtId="0" fontId="20" fillId="4" borderId="4" xfId="0" applyFont="1" applyFill="1" applyBorder="1" applyAlignment="1">
      <alignment horizontal="left" vertical="center" indent="2"/>
    </xf>
    <xf numFmtId="0" fontId="16" fillId="0" borderId="4" xfId="0" applyFont="1" applyBorder="1" applyAlignment="1">
      <alignment horizontal="left" vertical="center" indent="2"/>
    </xf>
    <xf numFmtId="0" fontId="12" fillId="3" borderId="4" xfId="0" applyFont="1" applyFill="1" applyBorder="1" applyAlignment="1">
      <alignment horizontal="left" vertical="center" indent="4"/>
    </xf>
    <xf numFmtId="0" fontId="0" fillId="4" borderId="0" xfId="0" applyFill="1"/>
    <xf numFmtId="0" fontId="1" fillId="4" borderId="4" xfId="0" applyFont="1" applyFill="1" applyBorder="1" applyAlignment="1">
      <alignment horizontal="center" wrapText="1"/>
    </xf>
    <xf numFmtId="3" fontId="1" fillId="4" borderId="0" xfId="0" applyNumberFormat="1" applyFont="1" applyFill="1" applyAlignment="1">
      <alignment horizontal="center"/>
    </xf>
    <xf numFmtId="165" fontId="1" fillId="4" borderId="6" xfId="0" applyNumberFormat="1" applyFont="1" applyFill="1" applyBorder="1" applyAlignment="1">
      <alignment horizontal="center"/>
    </xf>
    <xf numFmtId="164" fontId="0" fillId="4" borderId="0" xfId="0" applyNumberFormat="1" applyFill="1"/>
    <xf numFmtId="0" fontId="23" fillId="4" borderId="1" xfId="0" applyFont="1" applyFill="1" applyBorder="1"/>
    <xf numFmtId="0" fontId="1" fillId="4" borderId="1" xfId="0" applyFont="1" applyFill="1" applyBorder="1"/>
    <xf numFmtId="0" fontId="2" fillId="4" borderId="8" xfId="0" applyFont="1" applyFill="1" applyBorder="1" applyAlignment="1">
      <alignment horizontal="center"/>
    </xf>
    <xf numFmtId="164" fontId="0" fillId="4" borderId="1" xfId="0" applyNumberFormat="1" applyFill="1" applyBorder="1" applyAlignment="1">
      <alignment horizontal="center"/>
    </xf>
    <xf numFmtId="0" fontId="7" fillId="4" borderId="9" xfId="0" applyFont="1" applyFill="1" applyBorder="1" applyAlignment="1">
      <alignment horizontal="center"/>
    </xf>
    <xf numFmtId="0" fontId="22" fillId="0" borderId="11" xfId="0" applyFont="1" applyBorder="1" applyAlignment="1">
      <alignment horizontal="center" vertical="center"/>
    </xf>
    <xf numFmtId="0" fontId="0" fillId="0" borderId="10" xfId="0" applyBorder="1" applyAlignment="1">
      <alignment horizontal="center"/>
    </xf>
    <xf numFmtId="0" fontId="0" fillId="0" borderId="12" xfId="0" applyBorder="1"/>
    <xf numFmtId="165" fontId="0" fillId="0" borderId="12" xfId="0" applyNumberFormat="1" applyBorder="1" applyAlignment="1">
      <alignment horizontal="right"/>
    </xf>
    <xf numFmtId="0" fontId="0" fillId="2" borderId="10" xfId="0" applyFill="1" applyBorder="1"/>
    <xf numFmtId="0" fontId="11" fillId="0" borderId="11" xfId="0" applyFont="1" applyBorder="1" applyAlignment="1">
      <alignment horizontal="left" vertical="center" indent="2"/>
    </xf>
    <xf numFmtId="164" fontId="0" fillId="0" borderId="10" xfId="0" applyNumberFormat="1" applyBorder="1"/>
    <xf numFmtId="0" fontId="0" fillId="0" borderId="10" xfId="0" applyBorder="1"/>
    <xf numFmtId="0" fontId="2" fillId="2" borderId="10" xfId="0" applyFont="1" applyFill="1" applyBorder="1"/>
    <xf numFmtId="0" fontId="11" fillId="0" borderId="10" xfId="0" applyFont="1" applyBorder="1" applyAlignment="1">
      <alignment horizontal="left" vertical="center" indent="2"/>
    </xf>
    <xf numFmtId="0" fontId="2" fillId="0" borderId="11" xfId="0" applyFont="1" applyBorder="1" applyAlignment="1">
      <alignment horizontal="center" vertical="center"/>
    </xf>
    <xf numFmtId="0" fontId="12" fillId="0" borderId="11" xfId="0" applyFont="1" applyBorder="1" applyAlignment="1">
      <alignment horizontal="left" vertical="center" indent="4"/>
    </xf>
    <xf numFmtId="0" fontId="12" fillId="0" borderId="10" xfId="0" applyFont="1" applyBorder="1" applyAlignment="1">
      <alignment horizontal="left" vertical="center" indent="4"/>
    </xf>
    <xf numFmtId="0" fontId="6" fillId="0" borderId="0" xfId="0" applyFont="1" applyAlignment="1">
      <alignment horizontal="center"/>
    </xf>
    <xf numFmtId="0" fontId="6" fillId="0" borderId="2" xfId="0" applyFont="1" applyBorder="1"/>
    <xf numFmtId="165" fontId="1" fillId="0" borderId="3" xfId="0" applyNumberFormat="1" applyFont="1" applyBorder="1" applyAlignment="1">
      <alignment horizontal="right"/>
    </xf>
    <xf numFmtId="165" fontId="0" fillId="0" borderId="3" xfId="0" applyNumberFormat="1" applyBorder="1" applyAlignment="1">
      <alignment horizontal="right"/>
    </xf>
    <xf numFmtId="165" fontId="1" fillId="0" borderId="3" xfId="0" applyNumberFormat="1" applyFont="1" applyBorder="1" applyAlignment="1">
      <alignment horizontal="center"/>
    </xf>
    <xf numFmtId="165" fontId="7" fillId="0" borderId="2" xfId="0" applyNumberFormat="1" applyFont="1" applyBorder="1" applyAlignment="1">
      <alignment horizontal="center"/>
    </xf>
    <xf numFmtId="165" fontId="7" fillId="4" borderId="9" xfId="0" applyNumberFormat="1" applyFont="1" applyFill="1" applyBorder="1" applyAlignment="1">
      <alignment horizontal="center"/>
    </xf>
    <xf numFmtId="165" fontId="15" fillId="4" borderId="2" xfId="0" applyNumberFormat="1" applyFont="1" applyFill="1" applyBorder="1" applyAlignment="1">
      <alignment horizontal="right"/>
    </xf>
    <xf numFmtId="165" fontId="0" fillId="3" borderId="2" xfId="0" applyNumberFormat="1" applyFill="1" applyBorder="1" applyAlignment="1">
      <alignment horizontal="right"/>
    </xf>
    <xf numFmtId="165" fontId="15" fillId="0" borderId="2" xfId="0" applyNumberFormat="1" applyFont="1" applyBorder="1" applyAlignment="1">
      <alignment horizontal="right"/>
    </xf>
    <xf numFmtId="165" fontId="6" fillId="0" borderId="2" xfId="0" applyNumberFormat="1" applyFont="1" applyBorder="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164" fontId="2" fillId="0" borderId="0" xfId="0" applyNumberFormat="1" applyFont="1" applyAlignment="1">
      <alignment horizontal="right"/>
    </xf>
    <xf numFmtId="164" fontId="1" fillId="0" borderId="0" xfId="0" applyNumberFormat="1" applyFont="1" applyAlignment="1">
      <alignment horizontal="center" wrapText="1"/>
    </xf>
    <xf numFmtId="164" fontId="1" fillId="0" borderId="1" xfId="0" applyNumberFormat="1" applyFont="1" applyBorder="1" applyAlignment="1">
      <alignment horizontal="center" vertical="top"/>
    </xf>
    <xf numFmtId="164" fontId="1" fillId="4" borderId="0" xfId="0" applyNumberFormat="1" applyFont="1" applyFill="1" applyAlignment="1">
      <alignment horizontal="center" vertical="top"/>
    </xf>
    <xf numFmtId="164" fontId="15" fillId="4" borderId="0" xfId="0" applyNumberFormat="1" applyFont="1" applyFill="1" applyAlignment="1">
      <alignment horizontal="center"/>
    </xf>
    <xf numFmtId="164" fontId="20" fillId="4" borderId="0" xfId="0" applyNumberFormat="1" applyFont="1" applyFill="1"/>
    <xf numFmtId="164" fontId="15" fillId="0" borderId="0" xfId="0" applyNumberFormat="1" applyFont="1"/>
    <xf numFmtId="164" fontId="15" fillId="4" borderId="0" xfId="0" applyNumberFormat="1" applyFont="1" applyFill="1"/>
    <xf numFmtId="164" fontId="6" fillId="0" borderId="0" xfId="0" applyNumberFormat="1" applyFont="1"/>
    <xf numFmtId="165" fontId="1" fillId="0" borderId="0" xfId="0" applyNumberFormat="1" applyFont="1" applyAlignment="1">
      <alignment horizontal="right"/>
    </xf>
    <xf numFmtId="165" fontId="0" fillId="0" borderId="0" xfId="0" applyNumberFormat="1" applyAlignment="1">
      <alignment horizontal="right"/>
    </xf>
    <xf numFmtId="165" fontId="1" fillId="4" borderId="0" xfId="0" applyNumberFormat="1" applyFont="1" applyFill="1" applyAlignment="1">
      <alignment horizontal="center"/>
    </xf>
    <xf numFmtId="165" fontId="15" fillId="4" borderId="0" xfId="0" applyNumberFormat="1" applyFont="1" applyFill="1" applyAlignment="1">
      <alignment horizontal="center"/>
    </xf>
    <xf numFmtId="165" fontId="15" fillId="4" borderId="6" xfId="0" applyNumberFormat="1" applyFont="1" applyFill="1" applyBorder="1" applyAlignment="1">
      <alignment horizontal="center"/>
    </xf>
    <xf numFmtId="165" fontId="0" fillId="0" borderId="6" xfId="0" applyNumberFormat="1" applyBorder="1" applyAlignment="1">
      <alignment horizontal="center"/>
    </xf>
    <xf numFmtId="165" fontId="15" fillId="0" borderId="0" xfId="0" applyNumberFormat="1" applyFont="1"/>
    <xf numFmtId="165" fontId="15" fillId="0" borderId="6" xfId="0" applyNumberFormat="1" applyFont="1" applyBorder="1"/>
    <xf numFmtId="165" fontId="15" fillId="4" borderId="0" xfId="0" applyNumberFormat="1" applyFont="1" applyFill="1"/>
    <xf numFmtId="165" fontId="15" fillId="4" borderId="6" xfId="0" applyNumberFormat="1" applyFont="1" applyFill="1" applyBorder="1"/>
    <xf numFmtId="165" fontId="6" fillId="0" borderId="0" xfId="0" applyNumberFormat="1" applyFont="1"/>
    <xf numFmtId="164" fontId="13" fillId="0" borderId="0" xfId="0" applyNumberFormat="1" applyFont="1"/>
    <xf numFmtId="164" fontId="4" fillId="0" borderId="0" xfId="0" applyNumberFormat="1" applyFont="1"/>
    <xf numFmtId="164" fontId="7" fillId="0" borderId="0" xfId="0" applyNumberFormat="1" applyFont="1"/>
    <xf numFmtId="164" fontId="7" fillId="0" borderId="0" xfId="0" applyNumberFormat="1" applyFont="1" applyAlignment="1">
      <alignment horizontal="left"/>
    </xf>
    <xf numFmtId="164" fontId="14" fillId="4" borderId="0" xfId="0" applyNumberFormat="1" applyFont="1" applyFill="1"/>
    <xf numFmtId="164" fontId="0" fillId="5" borderId="0" xfId="0" applyNumberFormat="1" applyFill="1"/>
    <xf numFmtId="164" fontId="2" fillId="5" borderId="0" xfId="0" applyNumberFormat="1" applyFont="1" applyFill="1"/>
    <xf numFmtId="165" fontId="3" fillId="0" borderId="0" xfId="0" applyNumberFormat="1" applyFont="1" applyAlignment="1">
      <alignment horizontal="left"/>
    </xf>
    <xf numFmtId="165" fontId="0" fillId="5" borderId="0" xfId="0" applyNumberFormat="1" applyFill="1"/>
    <xf numFmtId="164" fontId="0" fillId="0" borderId="0" xfId="0" applyNumberFormat="1" applyAlignment="1">
      <alignment vertical="center"/>
    </xf>
    <xf numFmtId="0" fontId="0" fillId="0" borderId="0" xfId="0" applyAlignment="1">
      <alignment vertical="center"/>
    </xf>
    <xf numFmtId="165" fontId="0" fillId="0" borderId="0" xfId="0" applyNumberFormat="1" applyAlignment="1">
      <alignment vertical="center"/>
    </xf>
    <xf numFmtId="165" fontId="0" fillId="5" borderId="6" xfId="0" applyNumberFormat="1" applyFill="1" applyBorder="1"/>
    <xf numFmtId="165" fontId="0" fillId="0" borderId="6" xfId="0" applyNumberFormat="1" applyBorder="1" applyAlignment="1">
      <alignment vertical="center"/>
    </xf>
    <xf numFmtId="165" fontId="4" fillId="0" borderId="0" xfId="0" applyNumberFormat="1" applyFont="1"/>
    <xf numFmtId="165" fontId="4" fillId="0" borderId="6" xfId="0" applyNumberFormat="1" applyFont="1" applyBorder="1"/>
    <xf numFmtId="165" fontId="7" fillId="0" borderId="0" xfId="0" applyNumberFormat="1" applyFont="1"/>
    <xf numFmtId="165" fontId="7" fillId="0" borderId="6" xfId="0" applyNumberFormat="1" applyFont="1" applyBorder="1"/>
    <xf numFmtId="164" fontId="7" fillId="0" borderId="0" xfId="0" applyNumberFormat="1" applyFont="1" applyAlignment="1">
      <alignment vertical="center"/>
    </xf>
    <xf numFmtId="0" fontId="18" fillId="4" borderId="4" xfId="0" applyFont="1" applyFill="1" applyBorder="1" applyAlignment="1">
      <alignment horizontal="center" vertical="center" wrapText="1"/>
    </xf>
    <xf numFmtId="165" fontId="2" fillId="0" borderId="3" xfId="0" applyNumberFormat="1" applyFont="1" applyBorder="1" applyAlignment="1">
      <alignment horizontal="center" wrapText="1"/>
    </xf>
    <xf numFmtId="165" fontId="2" fillId="0" borderId="0" xfId="0" applyNumberFormat="1" applyFont="1" applyAlignment="1">
      <alignment wrapText="1"/>
    </xf>
    <xf numFmtId="0" fontId="2" fillId="0" borderId="0" xfId="0" applyFont="1"/>
    <xf numFmtId="0" fontId="11" fillId="0" borderId="0" xfId="0" applyFont="1" applyAlignment="1">
      <alignment horizontal="left" vertical="center" wrapText="1" indent="1"/>
    </xf>
    <xf numFmtId="0" fontId="9" fillId="0" borderId="5" xfId="0" applyFont="1" applyBorder="1" applyAlignment="1">
      <alignment vertical="top" wrapText="1"/>
    </xf>
    <xf numFmtId="0" fontId="0" fillId="0" borderId="14" xfId="0" applyBorder="1" applyAlignment="1">
      <alignment horizontal="center"/>
    </xf>
    <xf numFmtId="0" fontId="0" fillId="0" borderId="3" xfId="0" applyBorder="1" applyAlignment="1">
      <alignment horizontal="center"/>
    </xf>
    <xf numFmtId="0" fontId="0" fillId="3" borderId="20" xfId="0" applyFill="1" applyBorder="1"/>
    <xf numFmtId="0" fontId="0" fillId="3" borderId="0" xfId="0" applyFill="1" applyAlignment="1">
      <alignment horizontal="center" vertical="center"/>
    </xf>
    <xf numFmtId="164" fontId="0" fillId="3" borderId="0" xfId="0" applyNumberFormat="1" applyFill="1" applyAlignment="1">
      <alignment vertical="center"/>
    </xf>
    <xf numFmtId="0" fontId="0" fillId="3" borderId="0" xfId="0" applyFill="1" applyAlignment="1">
      <alignment vertical="center"/>
    </xf>
    <xf numFmtId="164" fontId="0" fillId="3" borderId="15" xfId="0" applyNumberFormat="1" applyFill="1" applyBorder="1"/>
    <xf numFmtId="164" fontId="20" fillId="4" borderId="0" xfId="0" applyNumberFormat="1" applyFont="1" applyFill="1" applyAlignment="1">
      <alignment horizontal="left" vertical="center" indent="2"/>
    </xf>
    <xf numFmtId="0" fontId="20" fillId="4" borderId="0" xfId="0" applyFont="1" applyFill="1"/>
    <xf numFmtId="164" fontId="0" fillId="0" borderId="6" xfId="0" applyNumberFormat="1" applyBorder="1" applyAlignment="1">
      <alignment vertical="center"/>
    </xf>
    <xf numFmtId="0" fontId="12" fillId="0" borderId="10"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2" fillId="0" borderId="0" xfId="0" applyFont="1" applyAlignment="1">
      <alignment horizontal="center" vertical="center"/>
    </xf>
    <xf numFmtId="0" fontId="12" fillId="3" borderId="0" xfId="0" applyFont="1" applyFill="1" applyAlignment="1">
      <alignment horizontal="center" vertical="center"/>
    </xf>
    <xf numFmtId="0" fontId="11" fillId="0" borderId="0" xfId="0" applyFont="1" applyAlignment="1">
      <alignment horizontal="left" vertical="center" indent="1"/>
    </xf>
    <xf numFmtId="164" fontId="0" fillId="0" borderId="10" xfId="0" applyNumberFormat="1" applyBorder="1" applyAlignment="1">
      <alignment vertical="center"/>
    </xf>
    <xf numFmtId="0" fontId="0" fillId="0" borderId="10" xfId="0" applyBorder="1" applyAlignment="1">
      <alignment vertical="center"/>
    </xf>
    <xf numFmtId="164" fontId="0" fillId="0" borderId="13" xfId="0" applyNumberFormat="1" applyBorder="1" applyAlignment="1">
      <alignment vertical="center"/>
    </xf>
    <xf numFmtId="164" fontId="0" fillId="0" borderId="18" xfId="0" applyNumberFormat="1" applyBorder="1" applyAlignment="1">
      <alignment vertical="center"/>
    </xf>
    <xf numFmtId="164" fontId="0" fillId="0" borderId="14" xfId="0" applyNumberFormat="1" applyBorder="1" applyAlignment="1">
      <alignment vertical="center"/>
    </xf>
    <xf numFmtId="0" fontId="0" fillId="0" borderId="2" xfId="0" applyBorder="1" applyAlignment="1">
      <alignmen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2" xfId="0" applyBorder="1" applyAlignment="1">
      <alignment vertical="center"/>
    </xf>
    <xf numFmtId="0" fontId="0" fillId="3" borderId="2" xfId="0" applyFill="1" applyBorder="1" applyAlignment="1">
      <alignment vertical="center"/>
    </xf>
    <xf numFmtId="165" fontId="0" fillId="3" borderId="2" xfId="0" applyNumberFormat="1" applyFill="1" applyBorder="1" applyAlignment="1">
      <alignment vertical="center"/>
    </xf>
    <xf numFmtId="164" fontId="7" fillId="3" borderId="6" xfId="0" applyNumberFormat="1" applyFont="1" applyFill="1" applyBorder="1"/>
    <xf numFmtId="0" fontId="11" fillId="0" borderId="5" xfId="0" applyFont="1" applyBorder="1" applyAlignment="1">
      <alignment horizontal="left" vertical="center" indent="2"/>
    </xf>
    <xf numFmtId="164" fontId="20" fillId="4" borderId="0" xfId="0" applyNumberFormat="1" applyFont="1" applyFill="1" applyAlignment="1">
      <alignment horizontal="right"/>
    </xf>
    <xf numFmtId="0" fontId="20" fillId="4" borderId="0" xfId="0" applyFont="1" applyFill="1" applyAlignment="1">
      <alignment horizontal="right"/>
    </xf>
    <xf numFmtId="164" fontId="7" fillId="3" borderId="6" xfId="0" applyNumberFormat="1" applyFont="1" applyFill="1" applyBorder="1" applyAlignment="1">
      <alignment vertical="center"/>
    </xf>
    <xf numFmtId="0" fontId="0" fillId="0" borderId="10" xfId="0" applyBorder="1" applyAlignment="1">
      <alignment horizontal="center" vertical="center"/>
    </xf>
    <xf numFmtId="164" fontId="0" fillId="0" borderId="19" xfId="0" applyNumberFormat="1" applyBorder="1" applyAlignment="1">
      <alignment vertical="center"/>
    </xf>
    <xf numFmtId="164" fontId="0" fillId="0" borderId="3" xfId="0" applyNumberFormat="1" applyBorder="1" applyAlignment="1">
      <alignment vertical="center"/>
    </xf>
    <xf numFmtId="164" fontId="24" fillId="3" borderId="21" xfId="0" applyNumberFormat="1" applyFont="1" applyFill="1" applyBorder="1"/>
    <xf numFmtId="0" fontId="6" fillId="0" borderId="0" xfId="0" applyFont="1" applyAlignment="1">
      <alignment vertical="center"/>
    </xf>
    <xf numFmtId="164" fontId="6" fillId="0" borderId="0" xfId="0" applyNumberFormat="1" applyFont="1" applyAlignment="1">
      <alignment vertical="center"/>
    </xf>
    <xf numFmtId="0" fontId="20" fillId="4" borderId="0" xfId="0" applyFont="1" applyFill="1" applyAlignment="1">
      <alignment horizontal="center" vertical="center"/>
    </xf>
    <xf numFmtId="164" fontId="20" fillId="4" borderId="0" xfId="0" applyNumberFormat="1" applyFont="1" applyFill="1" applyAlignment="1">
      <alignment horizontal="right" vertical="center"/>
    </xf>
    <xf numFmtId="164" fontId="2" fillId="3" borderId="0" xfId="0" applyNumberFormat="1" applyFont="1" applyFill="1"/>
    <xf numFmtId="164" fontId="2" fillId="3" borderId="0" xfId="0" applyNumberFormat="1" applyFont="1" applyFill="1" applyAlignment="1">
      <alignment vertical="center"/>
    </xf>
    <xf numFmtId="10" fontId="1" fillId="6" borderId="22" xfId="0" applyNumberFormat="1" applyFont="1" applyFill="1" applyBorder="1" applyAlignment="1">
      <alignment horizontal="center"/>
    </xf>
    <xf numFmtId="0" fontId="6" fillId="6" borderId="22" xfId="0" applyFont="1" applyFill="1" applyBorder="1"/>
    <xf numFmtId="0" fontId="6" fillId="0" borderId="22" xfId="0" applyFont="1" applyBorder="1" applyAlignment="1">
      <alignment horizontal="left"/>
    </xf>
    <xf numFmtId="0" fontId="2" fillId="0" borderId="22" xfId="0" applyFont="1" applyBorder="1" applyAlignment="1">
      <alignment horizontal="left"/>
    </xf>
    <xf numFmtId="0" fontId="7" fillId="0" borderId="3" xfId="0" applyFont="1" applyBorder="1" applyAlignment="1">
      <alignment horizontal="center"/>
    </xf>
    <xf numFmtId="164" fontId="0" fillId="6" borderId="22" xfId="0" applyNumberFormat="1" applyFill="1" applyBorder="1"/>
    <xf numFmtId="9" fontId="1" fillId="6" borderId="22" xfId="0" applyNumberFormat="1" applyFont="1" applyFill="1" applyBorder="1" applyAlignment="1">
      <alignment horizontal="center"/>
    </xf>
    <xf numFmtId="0" fontId="1" fillId="0" borderId="19" xfId="0" applyFont="1" applyBorder="1" applyAlignment="1">
      <alignment horizontal="center" wrapText="1"/>
    </xf>
    <xf numFmtId="0" fontId="1" fillId="0" borderId="6" xfId="0" applyFont="1" applyBorder="1" applyAlignment="1">
      <alignment horizontal="center"/>
    </xf>
    <xf numFmtId="0" fontId="1" fillId="0" borderId="3" xfId="0" applyFont="1" applyBorder="1" applyAlignment="1">
      <alignment horizontal="center"/>
    </xf>
    <xf numFmtId="164" fontId="2" fillId="6" borderId="26" xfId="0" applyNumberFormat="1" applyFont="1" applyFill="1" applyBorder="1" applyAlignment="1">
      <alignment horizontal="center"/>
    </xf>
    <xf numFmtId="164" fontId="0" fillId="6" borderId="27" xfId="0" applyNumberFormat="1" applyFill="1" applyBorder="1" applyAlignment="1">
      <alignment horizontal="center"/>
    </xf>
    <xf numFmtId="164" fontId="0" fillId="6" borderId="28" xfId="0" applyNumberFormat="1" applyFill="1" applyBorder="1" applyAlignment="1">
      <alignment horizontal="center"/>
    </xf>
    <xf numFmtId="0" fontId="1" fillId="0" borderId="19" xfId="0" applyFont="1" applyBorder="1" applyAlignment="1">
      <alignment horizontal="center" vertical="center" wrapText="1"/>
    </xf>
    <xf numFmtId="0" fontId="1" fillId="6" borderId="24"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2" fillId="0" borderId="22" xfId="0" applyFont="1" applyBorder="1" applyAlignment="1">
      <alignment vertical="center"/>
    </xf>
    <xf numFmtId="0" fontId="2" fillId="0" borderId="22" xfId="0" applyFont="1" applyBorder="1" applyAlignment="1">
      <alignment vertical="center" wrapText="1"/>
    </xf>
    <xf numFmtId="0" fontId="0" fillId="0" borderId="22" xfId="0" applyBorder="1" applyAlignment="1">
      <alignment vertical="center"/>
    </xf>
    <xf numFmtId="0" fontId="2" fillId="0" borderId="8" xfId="0" applyFont="1" applyBorder="1" applyAlignment="1">
      <alignment vertical="center"/>
    </xf>
    <xf numFmtId="0" fontId="0" fillId="0" borderId="8" xfId="0" applyBorder="1"/>
    <xf numFmtId="0" fontId="24" fillId="0" borderId="29" xfId="0" applyFont="1" applyBorder="1"/>
    <xf numFmtId="0" fontId="24" fillId="0" borderId="30" xfId="0" applyFont="1" applyBorder="1"/>
    <xf numFmtId="0" fontId="24" fillId="0" borderId="31" xfId="0" applyFont="1" applyBorder="1"/>
    <xf numFmtId="0" fontId="21" fillId="7" borderId="4" xfId="0" applyFont="1" applyFill="1" applyBorder="1" applyAlignment="1">
      <alignment horizontal="center" vertical="center"/>
    </xf>
    <xf numFmtId="0" fontId="0" fillId="7" borderId="0" xfId="0" applyFill="1" applyAlignment="1">
      <alignment horizontal="center"/>
    </xf>
    <xf numFmtId="0" fontId="0" fillId="7" borderId="2" xfId="0" applyFill="1" applyBorder="1"/>
    <xf numFmtId="165" fontId="0" fillId="7" borderId="2" xfId="0" applyNumberFormat="1" applyFill="1" applyBorder="1" applyAlignment="1">
      <alignment horizontal="right"/>
    </xf>
    <xf numFmtId="0" fontId="10" fillId="7" borderId="0" xfId="0" applyFont="1" applyFill="1" applyAlignment="1">
      <alignment horizontal="right" vertical="top" wrapText="1"/>
    </xf>
    <xf numFmtId="0" fontId="22" fillId="7" borderId="4" xfId="0" applyFont="1" applyFill="1" applyBorder="1" applyAlignment="1">
      <alignment horizontal="center" vertical="center"/>
    </xf>
    <xf numFmtId="165" fontId="0" fillId="7" borderId="2" xfId="0" applyNumberFormat="1" applyFill="1" applyBorder="1"/>
    <xf numFmtId="165" fontId="0" fillId="7" borderId="9" xfId="0" applyNumberFormat="1" applyFill="1" applyBorder="1" applyAlignment="1">
      <alignment horizontal="right"/>
    </xf>
    <xf numFmtId="0" fontId="10" fillId="7" borderId="0" xfId="0" applyFont="1" applyFill="1" applyAlignment="1">
      <alignment horizontal="right" vertical="center" wrapText="1"/>
    </xf>
    <xf numFmtId="0" fontId="10" fillId="7" borderId="0" xfId="0" applyFont="1" applyFill="1" applyAlignment="1">
      <alignment horizontal="center" vertical="center"/>
    </xf>
    <xf numFmtId="164" fontId="0" fillId="7" borderId="0" xfId="0" applyNumberFormat="1" applyFill="1"/>
    <xf numFmtId="0" fontId="10" fillId="7" borderId="0" xfId="0" applyFont="1" applyFill="1" applyAlignment="1">
      <alignment horizontal="left" vertical="center" indent="1"/>
    </xf>
    <xf numFmtId="0" fontId="0" fillId="7" borderId="0" xfId="0" applyFill="1"/>
    <xf numFmtId="164" fontId="0" fillId="7" borderId="15" xfId="0" applyNumberFormat="1" applyFill="1" applyBorder="1"/>
    <xf numFmtId="0" fontId="10" fillId="7" borderId="0" xfId="0" applyFont="1" applyFill="1" applyAlignment="1">
      <alignment horizontal="center" vertical="top" wrapText="1"/>
    </xf>
    <xf numFmtId="0" fontId="1" fillId="7" borderId="0" xfId="0" applyFont="1" applyFill="1" applyAlignment="1">
      <alignment horizontal="center"/>
    </xf>
    <xf numFmtId="0" fontId="11" fillId="7" borderId="4" xfId="0" applyFont="1" applyFill="1" applyBorder="1" applyAlignment="1">
      <alignment horizontal="left" vertical="center" indent="2"/>
    </xf>
    <xf numFmtId="0" fontId="10" fillId="7" borderId="4" xfId="0" applyFont="1" applyFill="1" applyBorder="1" applyAlignment="1">
      <alignment horizontal="left" vertical="center" indent="1"/>
    </xf>
    <xf numFmtId="165" fontId="0" fillId="7" borderId="0" xfId="0" applyNumberFormat="1" applyFill="1"/>
    <xf numFmtId="165" fontId="0" fillId="7" borderId="6" xfId="0" applyNumberFormat="1" applyFill="1" applyBorder="1"/>
    <xf numFmtId="0" fontId="11" fillId="7" borderId="32" xfId="0" applyFont="1" applyFill="1" applyBorder="1" applyAlignment="1">
      <alignment horizontal="left" vertical="center" indent="2"/>
    </xf>
    <xf numFmtId="165" fontId="0" fillId="7" borderId="15" xfId="0" applyNumberFormat="1" applyFill="1" applyBorder="1"/>
    <xf numFmtId="165" fontId="7" fillId="7" borderId="21" xfId="0" applyNumberFormat="1" applyFont="1" applyFill="1" applyBorder="1"/>
    <xf numFmtId="165" fontId="0" fillId="0" borderId="10" xfId="0" applyNumberFormat="1" applyBorder="1"/>
    <xf numFmtId="165" fontId="0" fillId="0" borderId="13" xfId="0" applyNumberFormat="1" applyBorder="1"/>
    <xf numFmtId="165" fontId="7" fillId="7" borderId="6" xfId="0" applyNumberFormat="1" applyFont="1" applyFill="1" applyBorder="1"/>
    <xf numFmtId="165" fontId="20" fillId="4" borderId="0" xfId="0" applyNumberFormat="1" applyFont="1" applyFill="1"/>
    <xf numFmtId="165" fontId="2" fillId="0" borderId="0" xfId="0" applyNumberFormat="1" applyFont="1" applyAlignment="1">
      <alignment horizontal="center" vertical="top"/>
    </xf>
    <xf numFmtId="165" fontId="20" fillId="4" borderId="0" xfId="0" applyNumberFormat="1" applyFont="1" applyFill="1" applyAlignment="1">
      <alignment horizontal="left" vertical="center" indent="2"/>
    </xf>
    <xf numFmtId="165" fontId="19" fillId="4" borderId="0" xfId="0" applyNumberFormat="1" applyFont="1" applyFill="1" applyAlignment="1">
      <alignment horizontal="right"/>
    </xf>
    <xf numFmtId="1" fontId="0" fillId="0" borderId="0" xfId="0" applyNumberFormat="1"/>
    <xf numFmtId="1" fontId="0" fillId="7" borderId="15" xfId="0" applyNumberFormat="1" applyFill="1" applyBorder="1"/>
    <xf numFmtId="1" fontId="0" fillId="0" borderId="0" xfId="0" applyNumberFormat="1" applyAlignment="1">
      <alignment horizontal="center"/>
    </xf>
    <xf numFmtId="1" fontId="0" fillId="7" borderId="0" xfId="0" applyNumberFormat="1" applyFill="1"/>
    <xf numFmtId="1" fontId="0" fillId="0" borderId="10" xfId="0" applyNumberFormat="1" applyBorder="1"/>
    <xf numFmtId="14" fontId="2" fillId="6" borderId="22" xfId="0" applyNumberFormat="1" applyFont="1" applyFill="1" applyBorder="1" applyAlignment="1">
      <alignment horizontal="left"/>
    </xf>
    <xf numFmtId="165" fontId="0" fillId="7" borderId="23" xfId="0" applyNumberFormat="1" applyFill="1" applyBorder="1"/>
    <xf numFmtId="0" fontId="10" fillId="7" borderId="15" xfId="0" applyFont="1" applyFill="1" applyBorder="1" applyAlignment="1">
      <alignment horizontal="center" vertical="center"/>
    </xf>
    <xf numFmtId="0" fontId="1" fillId="7" borderId="15" xfId="0" applyFont="1" applyFill="1" applyBorder="1" applyAlignment="1">
      <alignment horizontal="center"/>
    </xf>
    <xf numFmtId="0" fontId="10" fillId="7" borderId="0" xfId="0" applyFont="1" applyFill="1" applyAlignment="1">
      <alignment horizontal="left" vertical="center" wrapText="1"/>
    </xf>
    <xf numFmtId="0" fontId="10" fillId="7" borderId="5" xfId="0" applyFont="1" applyFill="1" applyBorder="1" applyAlignment="1">
      <alignment horizontal="left" vertical="center" wrapText="1"/>
    </xf>
    <xf numFmtId="0" fontId="10" fillId="7" borderId="0" xfId="0" applyFont="1" applyFill="1" applyAlignment="1">
      <alignment horizontal="right" vertical="top" wrapText="1"/>
    </xf>
    <xf numFmtId="0" fontId="10" fillId="7" borderId="15" xfId="0" applyFont="1" applyFill="1" applyBorder="1" applyAlignment="1">
      <alignment horizontal="right" vertical="top" wrapText="1"/>
    </xf>
    <xf numFmtId="0" fontId="11" fillId="0" borderId="0" xfId="0" applyFont="1" applyAlignment="1">
      <alignment horizontal="left" vertical="center" wrapText="1" indent="1"/>
    </xf>
    <xf numFmtId="0" fontId="10" fillId="7" borderId="15" xfId="0" applyFont="1" applyFill="1" applyBorder="1" applyAlignment="1">
      <alignment horizontal="right" vertical="center" wrapText="1"/>
    </xf>
    <xf numFmtId="0" fontId="11" fillId="0" borderId="10" xfId="0" applyFont="1" applyBorder="1" applyAlignment="1">
      <alignment horizontal="left" vertical="center" wrapText="1" indent="1"/>
    </xf>
    <xf numFmtId="0" fontId="14" fillId="4" borderId="0" xfId="0" applyFont="1" applyFill="1" applyAlignment="1">
      <alignment horizontal="left" vertical="center" wrapText="1"/>
    </xf>
    <xf numFmtId="0" fontId="13" fillId="0" borderId="0" xfId="0" applyFont="1" applyAlignment="1">
      <alignment horizontal="right" wrapText="1"/>
    </xf>
    <xf numFmtId="0" fontId="10" fillId="3" borderId="0" xfId="0" applyFont="1" applyFill="1" applyAlignment="1">
      <alignment horizontal="right" vertical="center" wrapText="1"/>
    </xf>
    <xf numFmtId="0" fontId="19" fillId="4" borderId="0" xfId="0" applyFont="1" applyFill="1" applyAlignment="1">
      <alignment horizontal="right" vertical="center" wrapText="1"/>
    </xf>
    <xf numFmtId="0" fontId="9" fillId="0" borderId="0" xfId="0" applyFont="1" applyAlignment="1">
      <alignment vertical="top" wrapText="1"/>
    </xf>
    <xf numFmtId="0" fontId="14" fillId="4" borderId="0" xfId="0" applyFont="1" applyFill="1" applyAlignment="1">
      <alignment vertical="center" wrapText="1"/>
    </xf>
    <xf numFmtId="0" fontId="10" fillId="3" borderId="0" xfId="0" applyFont="1" applyFill="1" applyAlignment="1">
      <alignment horizontal="left" vertical="center" wrapText="1"/>
    </xf>
    <xf numFmtId="0" fontId="12" fillId="0" borderId="10" xfId="0" applyFont="1" applyBorder="1" applyAlignment="1">
      <alignment horizontal="left" vertical="center" wrapText="1" indent="2"/>
    </xf>
    <xf numFmtId="0" fontId="3" fillId="0" borderId="0" xfId="0" applyFont="1" applyAlignment="1">
      <alignment horizontal="center"/>
    </xf>
    <xf numFmtId="0" fontId="2" fillId="6" borderId="22" xfId="0" applyFont="1" applyFill="1" applyBorder="1" applyAlignment="1">
      <alignment horizontal="center" textRotation="88"/>
    </xf>
    <xf numFmtId="0" fontId="0" fillId="6" borderId="22" xfId="0" applyFill="1" applyBorder="1" applyAlignment="1">
      <alignment horizontal="center" textRotation="88"/>
    </xf>
    <xf numFmtId="0" fontId="1" fillId="0" borderId="0" xfId="0" applyFont="1" applyAlignment="1">
      <alignment horizontal="center" textRotation="88"/>
    </xf>
    <xf numFmtId="0" fontId="11" fillId="0" borderId="10" xfId="0" applyFont="1" applyBorder="1" applyAlignment="1">
      <alignment horizontal="left" vertical="top" wrapText="1" indent="1"/>
    </xf>
    <xf numFmtId="0" fontId="10" fillId="3" borderId="15" xfId="0" applyFont="1" applyFill="1" applyBorder="1" applyAlignment="1">
      <alignment horizontal="right" vertical="center" wrapText="1"/>
    </xf>
    <xf numFmtId="0" fontId="12" fillId="0" borderId="0" xfId="0" applyFont="1" applyAlignment="1">
      <alignment horizontal="left" vertical="center" wrapText="1" indent="2"/>
    </xf>
    <xf numFmtId="0" fontId="19" fillId="4" borderId="0" xfId="0" applyFont="1" applyFill="1" applyAlignment="1">
      <alignment horizontal="center" vertical="center" wrapText="1"/>
    </xf>
    <xf numFmtId="0" fontId="10" fillId="3" borderId="16" xfId="0" applyFont="1" applyFill="1" applyBorder="1" applyAlignment="1">
      <alignment horizontal="right" vertical="center" wrapText="1"/>
    </xf>
    <xf numFmtId="0" fontId="11" fillId="0" borderId="17" xfId="0" applyFont="1" applyBorder="1" applyAlignment="1">
      <alignment horizontal="left" vertical="center" wrapText="1" indent="1"/>
    </xf>
    <xf numFmtId="0" fontId="4" fillId="0" borderId="3" xfId="0" applyFont="1" applyBorder="1" applyAlignment="1">
      <alignment horizontal="center"/>
    </xf>
    <xf numFmtId="0" fontId="4" fillId="0" borderId="2" xfId="0" applyFont="1" applyBorder="1" applyAlignment="1">
      <alignment horizontal="center"/>
    </xf>
    <xf numFmtId="0" fontId="11" fillId="0" borderId="5" xfId="0" applyFont="1" applyBorder="1" applyAlignment="1">
      <alignment horizontal="left" vertical="center" wrapText="1" indent="1"/>
    </xf>
    <xf numFmtId="0" fontId="11" fillId="0" borderId="17" xfId="0" applyFont="1" applyBorder="1" applyAlignment="1">
      <alignment horizontal="left" vertical="top" wrapText="1" indent="1"/>
    </xf>
    <xf numFmtId="0" fontId="10" fillId="7" borderId="16" xfId="0" applyFont="1" applyFill="1" applyBorder="1" applyAlignment="1">
      <alignment horizontal="right" vertical="center" wrapText="1"/>
    </xf>
    <xf numFmtId="0" fontId="2" fillId="0" borderId="21" xfId="0" applyFont="1"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10" fillId="7" borderId="15" xfId="0" applyFont="1" applyFill="1" applyBorder="1" applyAlignment="1">
      <alignment horizontal="right" vertical="center"/>
    </xf>
    <xf numFmtId="0" fontId="10" fillId="7" borderId="16" xfId="0" applyFont="1" applyFill="1" applyBorder="1" applyAlignment="1">
      <alignment horizontal="right" vertical="center"/>
    </xf>
    <xf numFmtId="0" fontId="9" fillId="0" borderId="5" xfId="0" applyFont="1" applyBorder="1" applyAlignment="1">
      <alignment vertical="top" wrapText="1"/>
    </xf>
    <xf numFmtId="0" fontId="4" fillId="0" borderId="0" xfId="0" applyFont="1" applyAlignment="1">
      <alignment horizontal="center"/>
    </xf>
    <xf numFmtId="0" fontId="1" fillId="0" borderId="0" xfId="0" applyFont="1" applyAlignment="1">
      <alignment horizontal="center" textRotation="90"/>
    </xf>
  </cellXfs>
  <cellStyles count="2">
    <cellStyle name="Comma0"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2</xdr:row>
          <xdr:rowOff>266700</xdr:rowOff>
        </xdr:from>
        <xdr:to>
          <xdr:col>20</xdr:col>
          <xdr:colOff>590550</xdr:colOff>
          <xdr:row>18</xdr:row>
          <xdr:rowOff>28575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Tyler Bender" id="{14A7565F-86F9-4353-8F02-CFBDCFEDF939}" userId="S-1-5-21-1485531944-4055646715-1410629759-2245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F3" dT="2021-01-21T16:45:53.21" personId="{14A7565F-86F9-4353-8F02-CFBDCFEDF939}" id="{E92F1BAE-17FA-4BBC-AC43-CE0423209E15}">
    <text>Insert direct cost category (e.g.: mileage, airfare, printing/copies, rental car, etc.)</text>
  </threadedComment>
  <threadedComment ref="X4" dT="2021-01-21T16:34:38.74" personId="{14A7565F-86F9-4353-8F02-CFBDCFEDF939}" id="{5F176C5F-5E77-4D5C-8040-05720EA7F21B}">
    <text>Complete as a percentage rate</text>
  </threadedComment>
  <threadedComment ref="X5" dT="2021-01-21T16:34:55.24" personId="{14A7565F-86F9-4353-8F02-CFBDCFEDF939}" id="{953A55F2-FC43-4D27-9524-DAD905EC8290}">
    <text>Complete as a percentage rate, for example 0.08%</text>
  </threadedComment>
  <threadedComment ref="X6" dT="2021-02-10T16:33:11.57" personId="{14A7565F-86F9-4353-8F02-CFBDCFEDF939}" id="{D90B5E0A-388E-47A3-B38C-07D51FC3F9BE}">
    <text>Complete as a percentage that goes no higher than 11.0%</text>
  </threadedComment>
  <threadedComment ref="D7" dT="2021-01-21T16:39:46.73" personId="{14A7565F-86F9-4353-8F02-CFBDCFEDF939}" id="{375C69B9-5530-4600-9629-661986A5ABA9}">
    <text>Insert employee category (e.g.: Principal, Senior Associate, Project Manager, Associate, etc.)</text>
  </threadedComment>
  <threadedComment ref="D8" dT="2021-01-21T16:38:26.58" personId="{14A7565F-86F9-4353-8F02-CFBDCFEDF939}" id="{ADC08D57-F31B-447B-91CD-2E0A0644D19B}">
    <text>Insert employee's labor rate excluding overhead rate</text>
  </threadedComment>
  <threadedComment ref="AF8" dT="2021-01-21T16:46:25.03" personId="{14A7565F-86F9-4353-8F02-CFBDCFEDF939}" id="{4D6A823F-DE15-4A68-80CC-679AC9DC9756}">
    <text>Insert unit cost related to the direct cost category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306"/>
  <sheetViews>
    <sheetView tabSelected="1" zoomScale="73" zoomScaleNormal="73" zoomScaleSheetLayoutView="68" workbookViewId="0">
      <pane ySplit="8" topLeftCell="A9" activePane="bottomLeft" state="frozen"/>
      <selection pane="bottomLeft" activeCell="AS10" sqref="AS10"/>
    </sheetView>
  </sheetViews>
  <sheetFormatPr defaultRowHeight="12.75" x14ac:dyDescent="0.2"/>
  <cols>
    <col min="1" max="1" width="20.7109375" customWidth="1"/>
    <col min="2" max="2" width="54.5703125" customWidth="1"/>
    <col min="3" max="3" width="10.5703125" style="64" customWidth="1"/>
    <col min="4" max="13" width="12.7109375" style="7" customWidth="1"/>
    <col min="14" max="14" width="12.42578125" style="55" customWidth="1"/>
    <col min="15" max="15" width="12.7109375" style="60" bestFit="1" customWidth="1"/>
    <col min="16" max="16" width="2.28515625" customWidth="1"/>
    <col min="17" max="17" width="20.7109375" customWidth="1"/>
    <col min="18" max="18" width="54.5703125" customWidth="1"/>
    <col min="19" max="19" width="9.7109375" customWidth="1"/>
    <col min="20" max="20" width="10" style="1" bestFit="1" customWidth="1"/>
    <col min="21" max="21" width="10.42578125" bestFit="1" customWidth="1"/>
    <col min="22" max="23" width="14.28515625" style="2" bestFit="1" customWidth="1"/>
    <col min="24" max="24" width="10.7109375" style="2" customWidth="1"/>
    <col min="25" max="26" width="12.7109375" style="2" bestFit="1" customWidth="1"/>
    <col min="27" max="27" width="12.7109375" style="2" customWidth="1"/>
    <col min="28" max="28" width="13.7109375" style="2" customWidth="1"/>
    <col min="29" max="29" width="2.7109375" customWidth="1"/>
    <col min="30" max="30" width="20.7109375" customWidth="1"/>
    <col min="31" max="31" width="54.28515625" customWidth="1"/>
    <col min="32" max="32" width="12.5703125" bestFit="1" customWidth="1"/>
    <col min="37" max="37" width="9.28515625"/>
    <col min="38" max="38" width="10.28515625" customWidth="1"/>
    <col min="41" max="41" width="15" bestFit="1" customWidth="1"/>
  </cols>
  <sheetData>
    <row r="1" spans="1:41" ht="30" x14ac:dyDescent="0.4">
      <c r="A1" s="31"/>
      <c r="B1" s="30" t="s">
        <v>113</v>
      </c>
      <c r="C1" s="294" t="s">
        <v>77</v>
      </c>
      <c r="D1" s="294"/>
      <c r="E1" s="294"/>
      <c r="F1" s="294"/>
      <c r="G1" s="294"/>
      <c r="H1" s="294"/>
      <c r="I1" s="294"/>
      <c r="J1" s="294"/>
      <c r="K1" s="294"/>
      <c r="L1" s="4"/>
      <c r="M1" s="4"/>
      <c r="N1" s="4"/>
      <c r="O1" s="168" t="s">
        <v>66</v>
      </c>
      <c r="P1" s="25"/>
      <c r="Q1" s="31"/>
      <c r="R1" s="30" t="str">
        <f t="shared" ref="R1:R6" si="0">+B1</f>
        <v>RFP: Transit Development Plans</v>
      </c>
      <c r="S1" s="294" t="s">
        <v>21</v>
      </c>
      <c r="T1" s="294"/>
      <c r="U1" s="294"/>
      <c r="V1" s="294"/>
      <c r="W1" s="294"/>
      <c r="X1" s="294"/>
      <c r="Y1" s="294"/>
      <c r="Z1" s="294"/>
      <c r="AA1" s="294"/>
      <c r="AB1" s="168" t="str">
        <f>+O1</f>
        <v>Version:
Feb 2021</v>
      </c>
      <c r="AC1" s="32"/>
      <c r="AD1" s="31"/>
      <c r="AE1" s="30" t="str">
        <f t="shared" ref="AD1:AE6" si="1">+B1</f>
        <v>RFP: Transit Development Plans</v>
      </c>
      <c r="AF1" s="294" t="s">
        <v>25</v>
      </c>
      <c r="AG1" s="294"/>
      <c r="AH1" s="294"/>
      <c r="AI1" s="294"/>
      <c r="AJ1" s="294"/>
      <c r="AK1" s="294"/>
      <c r="AL1" s="294"/>
      <c r="AM1" s="294"/>
      <c r="AN1" s="294"/>
      <c r="AO1" s="169" t="str">
        <f>+O1</f>
        <v>Version:
Feb 2021</v>
      </c>
    </row>
    <row r="2" spans="1:41" ht="18" x14ac:dyDescent="0.25">
      <c r="A2" s="19" t="s">
        <v>16</v>
      </c>
      <c r="B2" s="216"/>
      <c r="C2" s="4"/>
      <c r="D2" s="4"/>
      <c r="G2" s="4"/>
      <c r="H2" s="4"/>
      <c r="I2" s="4"/>
      <c r="J2" s="4"/>
      <c r="K2" s="4"/>
      <c r="L2" s="4"/>
      <c r="M2" s="4"/>
      <c r="N2" s="4"/>
      <c r="O2" s="117"/>
      <c r="P2" s="25"/>
      <c r="Q2" s="30" t="s">
        <v>16</v>
      </c>
      <c r="R2" s="18">
        <f t="shared" si="0"/>
        <v>0</v>
      </c>
      <c r="S2" s="4"/>
      <c r="T2" s="126"/>
      <c r="U2" s="11"/>
      <c r="V2" s="26"/>
      <c r="W2" s="26"/>
      <c r="X2" s="26"/>
      <c r="Y2" s="26"/>
      <c r="Z2" s="26"/>
      <c r="AA2" s="26"/>
      <c r="AB2" s="26"/>
      <c r="AC2" s="32"/>
      <c r="AD2" s="30" t="str">
        <f t="shared" si="1"/>
        <v xml:space="preserve">Consultant: </v>
      </c>
      <c r="AE2" s="18">
        <f t="shared" si="1"/>
        <v>0</v>
      </c>
    </row>
    <row r="3" spans="1:41" ht="15.75" x14ac:dyDescent="0.25">
      <c r="A3" s="19" t="s">
        <v>19</v>
      </c>
      <c r="B3" s="217"/>
      <c r="C3" s="4"/>
      <c r="D3" s="4"/>
      <c r="E3" s="4"/>
      <c r="F3" s="4"/>
      <c r="G3" s="4"/>
      <c r="H3" s="4"/>
      <c r="I3" s="4"/>
      <c r="J3" s="4"/>
      <c r="K3" s="4"/>
      <c r="L3" s="4"/>
      <c r="M3" s="4"/>
      <c r="N3" s="4"/>
      <c r="O3" s="117"/>
      <c r="P3" s="25"/>
      <c r="Q3" s="19" t="s">
        <v>19</v>
      </c>
      <c r="R3" s="49">
        <f t="shared" si="0"/>
        <v>0</v>
      </c>
      <c r="U3" s="9" t="s">
        <v>107</v>
      </c>
      <c r="V3" s="137"/>
      <c r="W3" s="26"/>
      <c r="X3" s="62">
        <v>1.5668</v>
      </c>
      <c r="Y3" s="26"/>
      <c r="Z3" s="26"/>
      <c r="AA3" s="26"/>
      <c r="AB3" s="26"/>
      <c r="AC3" s="32"/>
      <c r="AD3" s="19" t="str">
        <f t="shared" si="1"/>
        <v xml:space="preserve">Agreement No. </v>
      </c>
      <c r="AE3" s="49">
        <f t="shared" si="1"/>
        <v>0</v>
      </c>
      <c r="AF3" s="295"/>
      <c r="AG3" s="295"/>
      <c r="AH3" s="295"/>
      <c r="AI3" s="295"/>
      <c r="AJ3" s="295"/>
      <c r="AK3" s="295"/>
      <c r="AL3" s="295"/>
      <c r="AM3" s="295"/>
      <c r="AN3" s="295"/>
      <c r="AO3" s="297" t="s">
        <v>2</v>
      </c>
    </row>
    <row r="4" spans="1:41" ht="16.5" thickBot="1" x14ac:dyDescent="0.3">
      <c r="A4" s="19" t="s">
        <v>20</v>
      </c>
      <c r="B4" s="218"/>
      <c r="C4" s="63"/>
      <c r="F4" s="4"/>
      <c r="G4" s="4"/>
      <c r="H4" s="4"/>
      <c r="I4" s="4"/>
      <c r="J4" s="4"/>
      <c r="K4" s="4"/>
      <c r="L4" s="4"/>
      <c r="M4" s="4"/>
      <c r="N4" s="4"/>
      <c r="O4" s="117"/>
      <c r="P4" s="25"/>
      <c r="Q4" s="19" t="s">
        <v>20</v>
      </c>
      <c r="R4" s="8">
        <f t="shared" si="0"/>
        <v>0</v>
      </c>
      <c r="T4" s="127"/>
      <c r="U4" s="9" t="s">
        <v>22</v>
      </c>
      <c r="V4" s="26"/>
      <c r="W4" s="26"/>
      <c r="X4" s="215"/>
      <c r="Y4" s="26"/>
      <c r="Z4" s="26"/>
      <c r="AA4" s="137"/>
      <c r="AB4" s="26"/>
      <c r="AC4" s="32"/>
      <c r="AD4" s="19" t="str">
        <f t="shared" si="1"/>
        <v xml:space="preserve">Modification No. </v>
      </c>
      <c r="AE4" s="8">
        <f t="shared" si="1"/>
        <v>0</v>
      </c>
      <c r="AF4" s="296"/>
      <c r="AG4" s="296"/>
      <c r="AH4" s="296"/>
      <c r="AI4" s="296"/>
      <c r="AJ4" s="296"/>
      <c r="AK4" s="296"/>
      <c r="AL4" s="296"/>
      <c r="AM4" s="296"/>
      <c r="AN4" s="296"/>
      <c r="AO4" s="297"/>
    </row>
    <row r="5" spans="1:41" ht="15.75" x14ac:dyDescent="0.25">
      <c r="A5" s="19" t="s">
        <v>17</v>
      </c>
      <c r="B5" s="218"/>
      <c r="C5" s="4"/>
      <c r="D5" s="309" t="s">
        <v>55</v>
      </c>
      <c r="E5" s="310"/>
      <c r="F5" s="310"/>
      <c r="G5" s="310"/>
      <c r="H5" s="310"/>
      <c r="I5" s="310"/>
      <c r="J5" s="310"/>
      <c r="K5" s="310"/>
      <c r="L5" s="310"/>
      <c r="M5" s="311"/>
      <c r="N5" s="4"/>
      <c r="O5" s="118"/>
      <c r="P5" s="25"/>
      <c r="Q5" s="19" t="s">
        <v>17</v>
      </c>
      <c r="R5" s="8">
        <f t="shared" si="0"/>
        <v>0</v>
      </c>
      <c r="S5" s="4"/>
      <c r="T5" s="128"/>
      <c r="U5" s="13" t="s">
        <v>23</v>
      </c>
      <c r="X5" s="215"/>
      <c r="AA5" s="138"/>
      <c r="AB5" s="10" t="s">
        <v>14</v>
      </c>
      <c r="AC5" s="32"/>
      <c r="AD5" s="19" t="str">
        <f t="shared" si="1"/>
        <v xml:space="preserve">PID No. </v>
      </c>
      <c r="AE5" s="8">
        <f t="shared" si="1"/>
        <v>0</v>
      </c>
      <c r="AF5" s="296"/>
      <c r="AG5" s="296"/>
      <c r="AH5" s="296"/>
      <c r="AI5" s="296"/>
      <c r="AJ5" s="296"/>
      <c r="AK5" s="296"/>
      <c r="AL5" s="296"/>
      <c r="AM5" s="296"/>
      <c r="AN5" s="296"/>
      <c r="AO5" s="297"/>
    </row>
    <row r="6" spans="1:41" ht="15.75" x14ac:dyDescent="0.25">
      <c r="A6" s="29" t="s">
        <v>18</v>
      </c>
      <c r="B6" s="275"/>
      <c r="C6" s="4"/>
      <c r="D6" s="223" t="s">
        <v>52</v>
      </c>
      <c r="E6" s="4"/>
      <c r="F6" s="4"/>
      <c r="G6" s="4"/>
      <c r="H6" s="4"/>
      <c r="I6" s="4"/>
      <c r="J6" s="4"/>
      <c r="K6" s="4"/>
      <c r="L6" s="4"/>
      <c r="M6" s="224"/>
      <c r="N6" s="4"/>
      <c r="O6" s="119"/>
      <c r="P6" s="25"/>
      <c r="Q6" s="29" t="s">
        <v>18</v>
      </c>
      <c r="R6" s="50">
        <f t="shared" si="0"/>
        <v>0</v>
      </c>
      <c r="S6" s="4"/>
      <c r="U6" s="3" t="s">
        <v>24</v>
      </c>
      <c r="X6" s="221"/>
      <c r="AC6" s="32"/>
      <c r="AD6" s="29" t="str">
        <f t="shared" si="1"/>
        <v>Proposal Date</v>
      </c>
      <c r="AE6" s="50">
        <f t="shared" si="1"/>
        <v>0</v>
      </c>
      <c r="AF6" s="296"/>
      <c r="AG6" s="296"/>
      <c r="AH6" s="296"/>
      <c r="AI6" s="296"/>
      <c r="AJ6" s="296"/>
      <c r="AK6" s="296"/>
      <c r="AL6" s="296"/>
      <c r="AM6" s="296"/>
      <c r="AN6" s="296"/>
      <c r="AO6" s="297"/>
    </row>
    <row r="7" spans="1:41" ht="26.25" x14ac:dyDescent="0.25">
      <c r="A7" s="3"/>
      <c r="B7" s="3"/>
      <c r="C7" s="228" t="s">
        <v>58</v>
      </c>
      <c r="D7" s="229" t="s">
        <v>50</v>
      </c>
      <c r="E7" s="230"/>
      <c r="F7" s="230"/>
      <c r="G7" s="230"/>
      <c r="H7" s="230"/>
      <c r="I7" s="230"/>
      <c r="J7" s="230"/>
      <c r="K7" s="230"/>
      <c r="L7" s="230"/>
      <c r="M7" s="231"/>
      <c r="N7" s="304" t="s">
        <v>2</v>
      </c>
      <c r="O7" s="305"/>
      <c r="P7" s="25"/>
      <c r="Q7" s="3"/>
      <c r="R7" s="3"/>
      <c r="S7" s="65" t="s">
        <v>36</v>
      </c>
      <c r="T7" s="129" t="s">
        <v>29</v>
      </c>
      <c r="U7" s="11" t="s">
        <v>2</v>
      </c>
      <c r="V7" s="26" t="s">
        <v>5</v>
      </c>
      <c r="W7" s="26" t="s">
        <v>7</v>
      </c>
      <c r="X7" s="26" t="s">
        <v>8</v>
      </c>
      <c r="Y7" s="26" t="s">
        <v>10</v>
      </c>
      <c r="Z7" s="26" t="s">
        <v>11</v>
      </c>
      <c r="AA7" s="26" t="s">
        <v>12</v>
      </c>
      <c r="AB7" s="79" t="s">
        <v>2</v>
      </c>
      <c r="AC7" s="32"/>
      <c r="AE7" s="15" t="s">
        <v>65</v>
      </c>
      <c r="AF7" s="296"/>
      <c r="AG7" s="296"/>
      <c r="AH7" s="296"/>
      <c r="AI7" s="296"/>
      <c r="AJ7" s="296"/>
      <c r="AK7" s="296"/>
      <c r="AL7" s="296"/>
      <c r="AM7" s="296"/>
      <c r="AN7" s="296"/>
      <c r="AO7" s="297"/>
    </row>
    <row r="8" spans="1:41" ht="33" customHeight="1" thickBot="1" x14ac:dyDescent="0.3">
      <c r="A8" s="30" t="s">
        <v>0</v>
      </c>
      <c r="B8" s="3"/>
      <c r="C8" s="222" t="s">
        <v>61</v>
      </c>
      <c r="D8" s="225">
        <v>50</v>
      </c>
      <c r="E8" s="226"/>
      <c r="F8" s="226"/>
      <c r="G8" s="226"/>
      <c r="H8" s="226"/>
      <c r="I8" s="226"/>
      <c r="J8" s="226"/>
      <c r="K8" s="226"/>
      <c r="L8" s="226"/>
      <c r="M8" s="227">
        <v>50</v>
      </c>
      <c r="N8" s="219" t="s">
        <v>1</v>
      </c>
      <c r="O8" s="120" t="s">
        <v>3</v>
      </c>
      <c r="P8" s="25"/>
      <c r="Q8" s="30" t="s">
        <v>0</v>
      </c>
      <c r="R8" s="5"/>
      <c r="S8" s="65"/>
      <c r="T8" s="130" t="s">
        <v>4</v>
      </c>
      <c r="U8" s="12" t="s">
        <v>1</v>
      </c>
      <c r="V8" s="14" t="s">
        <v>6</v>
      </c>
      <c r="W8" s="14" t="s">
        <v>6</v>
      </c>
      <c r="X8" s="14" t="s">
        <v>9</v>
      </c>
      <c r="Y8" s="14" t="s">
        <v>6</v>
      </c>
      <c r="Z8" s="14" t="s">
        <v>6</v>
      </c>
      <c r="AA8" s="14" t="s">
        <v>13</v>
      </c>
      <c r="AB8" s="80" t="s">
        <v>3</v>
      </c>
      <c r="AC8" s="32"/>
      <c r="AD8" s="19" t="str">
        <f>+A8</f>
        <v>Task Description</v>
      </c>
      <c r="AE8" s="15" t="s">
        <v>27</v>
      </c>
      <c r="AF8" s="220"/>
      <c r="AG8" s="220"/>
      <c r="AH8" s="220"/>
      <c r="AI8" s="220"/>
      <c r="AJ8" s="220"/>
      <c r="AK8" s="220"/>
      <c r="AL8" s="220"/>
      <c r="AM8" s="220"/>
      <c r="AN8" s="220"/>
    </row>
    <row r="9" spans="1:41" ht="36" customHeight="1" x14ac:dyDescent="0.3">
      <c r="A9" s="97" t="s">
        <v>37</v>
      </c>
      <c r="B9" s="98"/>
      <c r="C9" s="99"/>
      <c r="D9" s="100"/>
      <c r="E9" s="100"/>
      <c r="F9" s="100"/>
      <c r="G9" s="100"/>
      <c r="H9" s="100"/>
      <c r="I9" s="100"/>
      <c r="J9" s="100"/>
      <c r="K9" s="100"/>
      <c r="L9" s="100"/>
      <c r="M9" s="100"/>
      <c r="N9" s="101"/>
      <c r="O9" s="121"/>
      <c r="P9" s="25"/>
      <c r="Q9" s="286" t="str">
        <f>+A9</f>
        <v>AUTHORIZED TASKS:</v>
      </c>
      <c r="R9" s="286"/>
      <c r="S9" s="93"/>
      <c r="T9" s="131"/>
      <c r="U9" s="94"/>
      <c r="V9" s="139"/>
      <c r="W9" s="139"/>
      <c r="X9" s="139"/>
      <c r="Y9" s="139"/>
      <c r="Z9" s="139"/>
      <c r="AA9" s="139"/>
      <c r="AB9" s="95"/>
      <c r="AC9" s="32"/>
      <c r="AD9" s="286" t="str">
        <f>+A9</f>
        <v>AUTHORIZED TASKS:</v>
      </c>
      <c r="AE9" s="286"/>
      <c r="AF9" s="96"/>
      <c r="AG9" s="96"/>
      <c r="AH9" s="96"/>
      <c r="AI9" s="96"/>
      <c r="AJ9" s="96"/>
      <c r="AK9" s="96"/>
      <c r="AL9" s="96"/>
      <c r="AM9" s="96"/>
      <c r="AN9" s="96"/>
      <c r="AO9" s="92"/>
    </row>
    <row r="10" spans="1:41" ht="36" customHeight="1" x14ac:dyDescent="0.2">
      <c r="A10" s="286" t="s">
        <v>56</v>
      </c>
      <c r="B10" s="286"/>
      <c r="C10" s="167"/>
      <c r="D10" s="36"/>
      <c r="E10" s="36"/>
      <c r="F10" s="36"/>
      <c r="G10" s="36"/>
      <c r="H10" s="36"/>
      <c r="I10" s="36"/>
      <c r="J10" s="36"/>
      <c r="K10" s="36"/>
      <c r="L10" s="36"/>
      <c r="M10" s="36"/>
      <c r="N10" s="52"/>
      <c r="O10" s="122"/>
      <c r="P10" s="25"/>
      <c r="Q10" s="286" t="str">
        <f>+A10</f>
        <v xml:space="preserve"> Known Tasks</v>
      </c>
      <c r="R10" s="286"/>
      <c r="S10" s="83"/>
      <c r="T10" s="132"/>
      <c r="U10" s="36"/>
      <c r="V10" s="140"/>
      <c r="W10" s="140"/>
      <c r="X10" s="140"/>
      <c r="Y10" s="140"/>
      <c r="Z10" s="140"/>
      <c r="AA10" s="140"/>
      <c r="AB10" s="141"/>
      <c r="AC10" s="32"/>
      <c r="AD10" s="286" t="str">
        <f>+A10</f>
        <v xml:space="preserve"> Known Tasks</v>
      </c>
      <c r="AE10" s="286"/>
      <c r="AF10" s="35"/>
      <c r="AG10" s="36"/>
      <c r="AH10" s="36"/>
      <c r="AI10" s="36"/>
      <c r="AJ10" s="36"/>
      <c r="AK10" s="36"/>
      <c r="AL10" s="36"/>
      <c r="AM10" s="36"/>
      <c r="AN10" s="36"/>
      <c r="AO10" s="36"/>
    </row>
    <row r="11" spans="1:41" x14ac:dyDescent="0.2">
      <c r="A11" s="27"/>
      <c r="B11" s="27"/>
      <c r="C11" s="67"/>
      <c r="D11" s="312" t="s">
        <v>59</v>
      </c>
      <c r="E11" s="313"/>
      <c r="F11" s="313"/>
      <c r="G11" s="313"/>
      <c r="H11" s="313"/>
      <c r="I11" s="313"/>
      <c r="J11" s="313"/>
      <c r="K11" s="313"/>
      <c r="L11" s="313"/>
      <c r="M11" s="314"/>
      <c r="N11" s="53"/>
      <c r="P11" s="25"/>
      <c r="Q11" s="27"/>
      <c r="R11" s="27"/>
      <c r="S11" s="84"/>
      <c r="T11" s="16"/>
      <c r="U11" s="7"/>
      <c r="V11" s="10"/>
      <c r="W11" s="10"/>
      <c r="X11" s="10"/>
      <c r="Y11" s="10"/>
      <c r="Z11" s="10"/>
      <c r="AA11" s="10"/>
      <c r="AB11" s="142"/>
      <c r="AC11" s="32"/>
      <c r="AD11" s="27"/>
      <c r="AE11" s="27"/>
      <c r="AF11" s="51" t="s">
        <v>15</v>
      </c>
      <c r="AG11" s="51" t="s">
        <v>15</v>
      </c>
      <c r="AH11" s="51" t="s">
        <v>15</v>
      </c>
      <c r="AI11" s="51" t="s">
        <v>15</v>
      </c>
      <c r="AJ11" s="51" t="s">
        <v>15</v>
      </c>
      <c r="AK11" s="51" t="s">
        <v>15</v>
      </c>
      <c r="AL11" s="51" t="s">
        <v>15</v>
      </c>
      <c r="AM11" s="51" t="s">
        <v>15</v>
      </c>
      <c r="AN11" s="51" t="s">
        <v>15</v>
      </c>
      <c r="AO11" s="51" t="s">
        <v>28</v>
      </c>
    </row>
    <row r="12" spans="1:41" ht="15" customHeight="1" x14ac:dyDescent="0.2">
      <c r="A12" s="279" t="s">
        <v>109</v>
      </c>
      <c r="B12" s="280"/>
      <c r="C12" s="240"/>
      <c r="D12" s="241"/>
      <c r="E12" s="241"/>
      <c r="F12" s="241"/>
      <c r="G12" s="241"/>
      <c r="H12" s="241"/>
      <c r="I12" s="241"/>
      <c r="J12" s="241"/>
      <c r="K12" s="241"/>
      <c r="L12" s="241"/>
      <c r="M12" s="241"/>
      <c r="N12" s="242"/>
      <c r="O12" s="243"/>
      <c r="P12" s="25"/>
      <c r="Q12" s="279" t="str">
        <f t="shared" ref="Q12:Q14" si="2">+A12</f>
        <v>Task 1: Contract Management</v>
      </c>
      <c r="R12" s="280"/>
      <c r="S12" s="257"/>
      <c r="T12" s="250"/>
      <c r="U12" s="252"/>
      <c r="V12" s="258"/>
      <c r="W12" s="258"/>
      <c r="X12" s="258"/>
      <c r="Y12" s="258"/>
      <c r="Z12" s="258"/>
      <c r="AA12" s="258"/>
      <c r="AB12" s="259"/>
      <c r="AC12" s="32"/>
      <c r="AD12" s="279" t="str">
        <f t="shared" ref="AD12" si="3">+A12</f>
        <v>Task 1: Contract Management</v>
      </c>
      <c r="AE12" s="279"/>
      <c r="AF12" s="251"/>
      <c r="AG12" s="252"/>
      <c r="AH12" s="252"/>
      <c r="AI12" s="252"/>
      <c r="AJ12" s="252"/>
      <c r="AK12" s="252"/>
      <c r="AL12" s="252"/>
      <c r="AM12" s="252"/>
      <c r="AN12" s="252"/>
      <c r="AO12" s="258"/>
    </row>
    <row r="13" spans="1:41" ht="14.25" customHeight="1" thickBot="1" x14ac:dyDescent="0.25">
      <c r="A13" s="283" t="s">
        <v>51</v>
      </c>
      <c r="B13" s="283"/>
      <c r="C13" s="69"/>
      <c r="N13" s="55">
        <f>SUM(D13:M13)</f>
        <v>0</v>
      </c>
      <c r="O13" s="60">
        <f>+D$8*D13+E$8*E13+F$8*F13+G$8*G13+H$8*H13+I$8*I13+K$8*K13+L$8*L13+J$8*J13+M$8*M13</f>
        <v>0</v>
      </c>
      <c r="P13" s="25"/>
      <c r="Q13" s="283" t="str">
        <f t="shared" si="2"/>
        <v xml:space="preserve">Subtask 1: </v>
      </c>
      <c r="R13" s="283"/>
      <c r="S13" s="86"/>
      <c r="T13" s="1" t="e">
        <f>+V13/U13</f>
        <v>#DIV/0!</v>
      </c>
      <c r="U13" s="270">
        <f t="shared" ref="U13:U14" si="4">+N13</f>
        <v>0</v>
      </c>
      <c r="V13" s="2">
        <f t="shared" ref="V13:V14" si="5">+O13</f>
        <v>0</v>
      </c>
      <c r="W13" s="2">
        <f>+V13*X$4</f>
        <v>0</v>
      </c>
      <c r="X13" s="2">
        <f>+V13*X$5</f>
        <v>0</v>
      </c>
      <c r="Y13" s="2">
        <f>+AO13</f>
        <v>0</v>
      </c>
      <c r="Z13" s="2">
        <v>0</v>
      </c>
      <c r="AA13" s="2">
        <f>+V13*(1+X3)*X6</f>
        <v>0</v>
      </c>
      <c r="AB13" s="81">
        <f>+V13+W13+X13+Y13+Z13+AA13</f>
        <v>0</v>
      </c>
      <c r="AC13" s="32"/>
      <c r="AD13" s="283" t="str">
        <f>+A13</f>
        <v xml:space="preserve">Subtask 1: </v>
      </c>
      <c r="AE13" s="283"/>
      <c r="AF13" s="184"/>
      <c r="AG13" s="7"/>
      <c r="AH13" s="7"/>
      <c r="AI13" s="7"/>
      <c r="AJ13" s="7"/>
      <c r="AK13" s="7"/>
      <c r="AL13" s="7"/>
      <c r="AM13" s="7"/>
      <c r="AN13" s="7"/>
      <c r="AO13" s="2">
        <f>+AF$8*AF13+AG$8*AG13+AH$8*AH13+AI$8*AI13+AJ$8*AJ13+AK$8*AK13+AL$8*AL13+AM$8*AM13+AN$8*AN13</f>
        <v>0</v>
      </c>
    </row>
    <row r="14" spans="1:41" ht="15" customHeight="1" x14ac:dyDescent="0.25">
      <c r="A14" s="281" t="s">
        <v>57</v>
      </c>
      <c r="B14" s="281"/>
      <c r="C14" s="245"/>
      <c r="D14" s="241">
        <f t="shared" ref="D14:O14" si="6">SUM(D13:D13)</f>
        <v>0</v>
      </c>
      <c r="E14" s="241">
        <f t="shared" si="6"/>
        <v>0</v>
      </c>
      <c r="F14" s="241">
        <f t="shared" si="6"/>
        <v>0</v>
      </c>
      <c r="G14" s="241">
        <f t="shared" si="6"/>
        <v>0</v>
      </c>
      <c r="H14" s="241">
        <f t="shared" si="6"/>
        <v>0</v>
      </c>
      <c r="I14" s="241">
        <f t="shared" si="6"/>
        <v>0</v>
      </c>
      <c r="J14" s="241">
        <f t="shared" si="6"/>
        <v>0</v>
      </c>
      <c r="K14" s="241">
        <f t="shared" si="6"/>
        <v>0</v>
      </c>
      <c r="L14" s="241">
        <f t="shared" si="6"/>
        <v>0</v>
      </c>
      <c r="M14" s="241">
        <f t="shared" si="6"/>
        <v>0</v>
      </c>
      <c r="N14" s="242">
        <f t="shared" si="6"/>
        <v>0</v>
      </c>
      <c r="O14" s="246">
        <f t="shared" si="6"/>
        <v>0</v>
      </c>
      <c r="P14" s="25"/>
      <c r="Q14" s="282" t="str">
        <f t="shared" si="2"/>
        <v>TOTAL Task 1</v>
      </c>
      <c r="R14" s="282"/>
      <c r="S14" s="260"/>
      <c r="T14" s="253" t="e">
        <f>+V14/U14</f>
        <v>#DIV/0!</v>
      </c>
      <c r="U14" s="271">
        <f t="shared" si="4"/>
        <v>0</v>
      </c>
      <c r="V14" s="261">
        <f t="shared" si="5"/>
        <v>0</v>
      </c>
      <c r="W14" s="261">
        <f t="shared" ref="W14:X14" si="7">SUM(W13:W13)</f>
        <v>0</v>
      </c>
      <c r="X14" s="261">
        <f t="shared" si="7"/>
        <v>0</v>
      </c>
      <c r="Y14" s="261">
        <f>SUM(Y13:Y13)</f>
        <v>0</v>
      </c>
      <c r="Z14" s="261">
        <f>SUM(Z13:Z13)</f>
        <v>0</v>
      </c>
      <c r="AA14" s="261">
        <f>AA13</f>
        <v>0</v>
      </c>
      <c r="AB14" s="262">
        <f>AB13</f>
        <v>0</v>
      </c>
      <c r="AC14" s="32"/>
      <c r="AD14" s="282" t="str">
        <f t="shared" ref="AD14" si="8">+A14</f>
        <v>TOTAL Task 1</v>
      </c>
      <c r="AE14" s="282"/>
      <c r="AF14" s="277">
        <f t="shared" ref="AF14:AO14" si="9">SUM(AF13:AF13)</f>
        <v>0</v>
      </c>
      <c r="AG14" s="278">
        <f t="shared" si="9"/>
        <v>0</v>
      </c>
      <c r="AH14" s="278">
        <f t="shared" si="9"/>
        <v>0</v>
      </c>
      <c r="AI14" s="278">
        <f t="shared" si="9"/>
        <v>0</v>
      </c>
      <c r="AJ14" s="278">
        <f t="shared" si="9"/>
        <v>0</v>
      </c>
      <c r="AK14" s="278">
        <f t="shared" si="9"/>
        <v>0</v>
      </c>
      <c r="AL14" s="278">
        <f t="shared" si="9"/>
        <v>0</v>
      </c>
      <c r="AM14" s="278">
        <f t="shared" si="9"/>
        <v>0</v>
      </c>
      <c r="AN14" s="278">
        <f t="shared" si="9"/>
        <v>0</v>
      </c>
      <c r="AO14" s="261">
        <f t="shared" si="9"/>
        <v>0</v>
      </c>
    </row>
    <row r="15" spans="1:41" x14ac:dyDescent="0.2">
      <c r="A15" s="27"/>
      <c r="B15" s="27"/>
      <c r="C15" s="67"/>
      <c r="D15" s="63"/>
      <c r="N15" s="53"/>
      <c r="P15" s="25"/>
      <c r="Q15" s="27"/>
      <c r="R15" s="27"/>
      <c r="S15" s="84"/>
      <c r="T15" s="16"/>
      <c r="U15" s="272"/>
      <c r="V15" s="10"/>
      <c r="W15" s="10"/>
      <c r="X15" s="10"/>
      <c r="Y15" s="10"/>
      <c r="Z15" s="10"/>
      <c r="AA15" s="10"/>
      <c r="AB15" s="142"/>
      <c r="AC15" s="32"/>
      <c r="AD15" s="27"/>
      <c r="AE15" s="27"/>
      <c r="AF15" s="51"/>
      <c r="AG15" s="51"/>
      <c r="AH15" s="51"/>
      <c r="AI15" s="51"/>
      <c r="AJ15" s="51"/>
      <c r="AK15" s="51"/>
      <c r="AL15" s="51"/>
      <c r="AM15" s="51"/>
      <c r="AN15" s="51"/>
      <c r="AO15" s="267"/>
    </row>
    <row r="16" spans="1:41" ht="27.6" customHeight="1" x14ac:dyDescent="0.2">
      <c r="A16" s="279" t="s">
        <v>110</v>
      </c>
      <c r="B16" s="280"/>
      <c r="C16" s="240"/>
      <c r="D16" s="241"/>
      <c r="E16" s="241"/>
      <c r="F16" s="241"/>
      <c r="G16" s="241"/>
      <c r="H16" s="241"/>
      <c r="I16" s="241"/>
      <c r="J16" s="241"/>
      <c r="K16" s="241"/>
      <c r="L16" s="241"/>
      <c r="M16" s="241"/>
      <c r="N16" s="242"/>
      <c r="O16" s="243"/>
      <c r="P16" s="25"/>
      <c r="Q16" s="279" t="str">
        <f t="shared" ref="Q16:Q43" si="10">+A16</f>
        <v>Task 2: TDP for Chillicothe Transit System (rural)</v>
      </c>
      <c r="R16" s="280"/>
      <c r="S16" s="257"/>
      <c r="T16" s="250"/>
      <c r="U16" s="273"/>
      <c r="V16" s="258"/>
      <c r="W16" s="258"/>
      <c r="X16" s="258"/>
      <c r="Y16" s="258"/>
      <c r="Z16" s="258"/>
      <c r="AA16" s="258"/>
      <c r="AB16" s="259"/>
      <c r="AC16" s="32"/>
      <c r="AD16" s="279" t="str">
        <f>+A16</f>
        <v>Task 2: TDP for Chillicothe Transit System (rural)</v>
      </c>
      <c r="AE16" s="279"/>
      <c r="AF16" s="251"/>
      <c r="AG16" s="252"/>
      <c r="AH16" s="252"/>
      <c r="AI16" s="252"/>
      <c r="AJ16" s="252"/>
      <c r="AK16" s="252"/>
      <c r="AL16" s="252"/>
      <c r="AM16" s="252"/>
      <c r="AN16" s="252"/>
      <c r="AO16" s="258"/>
    </row>
    <row r="17" spans="1:41" ht="14.25" customHeight="1" x14ac:dyDescent="0.2">
      <c r="A17" s="283" t="s">
        <v>51</v>
      </c>
      <c r="B17" s="306"/>
      <c r="C17" s="69"/>
      <c r="N17" s="55">
        <f>SUM(D17:M17)</f>
        <v>0</v>
      </c>
      <c r="O17" s="60">
        <f>+D$8*D17+E$8*E17+F$8*F17+G$8*G17+H$8*H17+I$8*I17+K$8*K17+L$8*L17+J$8*J17+M$8*M17</f>
        <v>0</v>
      </c>
      <c r="P17" s="25"/>
      <c r="Q17" s="283" t="str">
        <f t="shared" si="10"/>
        <v xml:space="preserve">Subtask 1: </v>
      </c>
      <c r="R17" s="306"/>
      <c r="S17" s="86"/>
      <c r="T17" s="1" t="e">
        <f>+V17/U17</f>
        <v>#DIV/0!</v>
      </c>
      <c r="U17" s="270">
        <f t="shared" ref="U17:V20" si="11">+N17</f>
        <v>0</v>
      </c>
      <c r="V17" s="2">
        <f t="shared" si="11"/>
        <v>0</v>
      </c>
      <c r="W17" s="2">
        <f>+V17*X$4</f>
        <v>0</v>
      </c>
      <c r="X17" s="2">
        <f>+V17*X$5</f>
        <v>0</v>
      </c>
      <c r="Y17" s="2">
        <f>+AO17</f>
        <v>0</v>
      </c>
      <c r="Z17" s="2">
        <v>0</v>
      </c>
      <c r="AA17" s="2">
        <f>+V17*(1+X$3)*X$6</f>
        <v>0</v>
      </c>
      <c r="AB17" s="81">
        <f>+V17+W17+X17+Y17+Z17+AA17</f>
        <v>0</v>
      </c>
      <c r="AC17" s="32"/>
      <c r="AD17" s="283" t="str">
        <f>+A17</f>
        <v xml:space="preserve">Subtask 1: </v>
      </c>
      <c r="AE17" s="283"/>
      <c r="AF17" s="184"/>
      <c r="AG17" s="7"/>
      <c r="AH17" s="7"/>
      <c r="AI17" s="7"/>
      <c r="AJ17" s="7"/>
      <c r="AK17" s="7"/>
      <c r="AL17" s="7"/>
      <c r="AM17" s="7"/>
      <c r="AN17" s="7"/>
      <c r="AO17" s="2">
        <f>+AF$8*AF17+AG$8*AG17+AH$8*AH17+AI$8*AI17+AJ$8*AJ17+AK$8*AK17+AL$8*AL17+AM$8*AM17+AN$8*AN17</f>
        <v>0</v>
      </c>
    </row>
    <row r="18" spans="1:41" ht="14.25" customHeight="1" x14ac:dyDescent="0.2">
      <c r="A18" s="283" t="s">
        <v>48</v>
      </c>
      <c r="B18" s="306"/>
      <c r="C18" s="69"/>
      <c r="N18" s="55">
        <f t="shared" ref="N18:N19" si="12">SUM(D18:M18)</f>
        <v>0</v>
      </c>
      <c r="O18" s="60">
        <f t="shared" ref="O18:O19" si="13">+D$8*D18+E$8*E18+F$8*F18+G$8*G18+H$8*H18+I$8*I18+K$8*K18+L$8*L18+J$8*J18+M$8*M18</f>
        <v>0</v>
      </c>
      <c r="P18" s="25"/>
      <c r="Q18" s="283" t="str">
        <f t="shared" si="10"/>
        <v xml:space="preserve">Subtask 2: </v>
      </c>
      <c r="R18" s="306"/>
      <c r="S18" s="86"/>
      <c r="T18" s="1" t="e">
        <f>+V18/U18</f>
        <v>#DIV/0!</v>
      </c>
      <c r="U18" s="270">
        <f t="shared" si="11"/>
        <v>0</v>
      </c>
      <c r="V18" s="2">
        <f t="shared" si="11"/>
        <v>0</v>
      </c>
      <c r="W18" s="2">
        <f>+V18*X$4</f>
        <v>0</v>
      </c>
      <c r="X18" s="2">
        <f>+V18*X$5</f>
        <v>0</v>
      </c>
      <c r="Y18" s="2">
        <f>+AO18</f>
        <v>0</v>
      </c>
      <c r="Z18" s="2">
        <v>0</v>
      </c>
      <c r="AA18" s="2">
        <f>+V18*(1+X$3)*X$6</f>
        <v>0</v>
      </c>
      <c r="AB18" s="81">
        <f>+V18+W18+X18+Y18+Z18+AA18</f>
        <v>0</v>
      </c>
      <c r="AC18" s="32"/>
      <c r="AD18" s="283" t="str">
        <f>+A18</f>
        <v xml:space="preserve">Subtask 2: </v>
      </c>
      <c r="AE18" s="283"/>
      <c r="AF18" s="184"/>
      <c r="AG18" s="7"/>
      <c r="AH18" s="7"/>
      <c r="AI18" s="7"/>
      <c r="AJ18" s="7"/>
      <c r="AK18" s="7"/>
      <c r="AL18" s="7"/>
      <c r="AM18" s="7"/>
      <c r="AN18" s="7"/>
      <c r="AO18" s="2">
        <f>+AF$8*AF18+AG$8*AG18+AH$8*AH18+AI$8*AI18+AJ$8*AJ18+AK$8*AK18+AL$8*AL18+AM$8*AM18+AN$8*AN18</f>
        <v>0</v>
      </c>
    </row>
    <row r="19" spans="1:41" ht="14.25" customHeight="1" thickBot="1" x14ac:dyDescent="0.25">
      <c r="A19" s="298" t="s">
        <v>49</v>
      </c>
      <c r="B19" s="307"/>
      <c r="C19" s="102"/>
      <c r="D19" s="103"/>
      <c r="E19" s="103"/>
      <c r="F19" s="103"/>
      <c r="G19" s="103"/>
      <c r="H19" s="103"/>
      <c r="I19" s="103"/>
      <c r="J19" s="103"/>
      <c r="K19" s="103"/>
      <c r="L19" s="103"/>
      <c r="M19" s="103"/>
      <c r="N19" s="104">
        <f t="shared" si="12"/>
        <v>0</v>
      </c>
      <c r="O19" s="105">
        <f t="shared" si="13"/>
        <v>0</v>
      </c>
      <c r="P19" s="106"/>
      <c r="Q19" s="298" t="str">
        <f t="shared" si="10"/>
        <v xml:space="preserve">Subtask 3: </v>
      </c>
      <c r="R19" s="307"/>
      <c r="S19" s="107"/>
      <c r="T19" s="108" t="e">
        <f>+V19/U19</f>
        <v>#DIV/0!</v>
      </c>
      <c r="U19" s="274">
        <f t="shared" si="11"/>
        <v>0</v>
      </c>
      <c r="V19" s="263">
        <f t="shared" si="11"/>
        <v>0</v>
      </c>
      <c r="W19" s="263">
        <f>+V19*X$4</f>
        <v>0</v>
      </c>
      <c r="X19" s="263">
        <f>+V19*X$5</f>
        <v>0</v>
      </c>
      <c r="Y19" s="263">
        <f>+AO19</f>
        <v>0</v>
      </c>
      <c r="Z19" s="263">
        <v>0</v>
      </c>
      <c r="AA19" s="263">
        <f>+V19*(1+X$3)*X$6</f>
        <v>0</v>
      </c>
      <c r="AB19" s="264">
        <f>+V19+W19+X19+Y19+Z19+AA19</f>
        <v>0</v>
      </c>
      <c r="AC19" s="110"/>
      <c r="AD19" s="298" t="str">
        <f>+A19</f>
        <v xml:space="preserve">Subtask 3: </v>
      </c>
      <c r="AE19" s="298"/>
      <c r="AF19" s="185"/>
      <c r="AG19" s="103"/>
      <c r="AH19" s="103"/>
      <c r="AI19" s="103"/>
      <c r="AJ19" s="103"/>
      <c r="AK19" s="103"/>
      <c r="AL19" s="103"/>
      <c r="AM19" s="103"/>
      <c r="AN19" s="103"/>
      <c r="AO19" s="263">
        <f>+AF$8*AF19+AG$8*AG19+AH$8*AH19+AI$8*AI19+AJ$8*AJ19+AK$8*AK19+AL$8*AL19+AM$8*AM19+AN$8*AN19</f>
        <v>0</v>
      </c>
    </row>
    <row r="20" spans="1:41" ht="15" customHeight="1" x14ac:dyDescent="0.25">
      <c r="A20" s="281" t="s">
        <v>53</v>
      </c>
      <c r="B20" s="281"/>
      <c r="C20" s="245"/>
      <c r="D20" s="241">
        <f t="shared" ref="D20:O20" si="14">SUM(D17:D19)</f>
        <v>0</v>
      </c>
      <c r="E20" s="241">
        <f t="shared" si="14"/>
        <v>0</v>
      </c>
      <c r="F20" s="241">
        <f t="shared" si="14"/>
        <v>0</v>
      </c>
      <c r="G20" s="241">
        <f t="shared" si="14"/>
        <v>0</v>
      </c>
      <c r="H20" s="241">
        <f t="shared" si="14"/>
        <v>0</v>
      </c>
      <c r="I20" s="241">
        <f t="shared" si="14"/>
        <v>0</v>
      </c>
      <c r="J20" s="241">
        <f t="shared" si="14"/>
        <v>0</v>
      </c>
      <c r="K20" s="241">
        <f t="shared" si="14"/>
        <v>0</v>
      </c>
      <c r="L20" s="241">
        <f t="shared" si="14"/>
        <v>0</v>
      </c>
      <c r="M20" s="241">
        <f t="shared" si="14"/>
        <v>0</v>
      </c>
      <c r="N20" s="242">
        <f t="shared" si="14"/>
        <v>0</v>
      </c>
      <c r="O20" s="246">
        <f t="shared" si="14"/>
        <v>0</v>
      </c>
      <c r="P20" s="25"/>
      <c r="Q20" s="281" t="str">
        <f t="shared" si="10"/>
        <v>TOTAL Task 2</v>
      </c>
      <c r="R20" s="281"/>
      <c r="S20" s="256"/>
      <c r="T20" s="250" t="e">
        <f>+V20/U20</f>
        <v>#DIV/0!</v>
      </c>
      <c r="U20" s="273">
        <f t="shared" si="11"/>
        <v>0</v>
      </c>
      <c r="V20" s="258">
        <f t="shared" si="11"/>
        <v>0</v>
      </c>
      <c r="W20" s="258">
        <f t="shared" ref="W20:AB20" si="15">SUM(W17:W19)</f>
        <v>0</v>
      </c>
      <c r="X20" s="258">
        <f t="shared" si="15"/>
        <v>0</v>
      </c>
      <c r="Y20" s="258">
        <f t="shared" si="15"/>
        <v>0</v>
      </c>
      <c r="Z20" s="258">
        <f t="shared" si="15"/>
        <v>0</v>
      </c>
      <c r="AA20" s="258">
        <f t="shared" si="15"/>
        <v>0</v>
      </c>
      <c r="AB20" s="265">
        <f t="shared" si="15"/>
        <v>0</v>
      </c>
      <c r="AC20" s="32"/>
      <c r="AD20" s="281" t="str">
        <f>+A20</f>
        <v>TOTAL Task 2</v>
      </c>
      <c r="AE20" s="281"/>
      <c r="AF20" s="249">
        <f t="shared" ref="AF20:AO20" si="16">SUM(AF17:AF19)</f>
        <v>0</v>
      </c>
      <c r="AG20" s="255">
        <f t="shared" si="16"/>
        <v>0</v>
      </c>
      <c r="AH20" s="255">
        <f t="shared" si="16"/>
        <v>0</v>
      </c>
      <c r="AI20" s="255">
        <f t="shared" si="16"/>
        <v>0</v>
      </c>
      <c r="AJ20" s="255">
        <f t="shared" si="16"/>
        <v>0</v>
      </c>
      <c r="AK20" s="255">
        <f t="shared" si="16"/>
        <v>0</v>
      </c>
      <c r="AL20" s="255">
        <f t="shared" si="16"/>
        <v>0</v>
      </c>
      <c r="AM20" s="255">
        <f t="shared" si="16"/>
        <v>0</v>
      </c>
      <c r="AN20" s="255">
        <f t="shared" si="16"/>
        <v>0</v>
      </c>
      <c r="AO20" s="258">
        <f t="shared" si="16"/>
        <v>0</v>
      </c>
    </row>
    <row r="21" spans="1:41" x14ac:dyDescent="0.2">
      <c r="A21" s="290"/>
      <c r="B21" s="290"/>
      <c r="C21" s="67"/>
      <c r="P21" s="25"/>
      <c r="Q21" s="290"/>
      <c r="R21" s="290"/>
      <c r="S21" s="84"/>
      <c r="U21" s="270"/>
      <c r="AB21" s="81"/>
      <c r="AC21" s="32"/>
      <c r="AD21" s="290"/>
      <c r="AE21" s="290"/>
      <c r="AF21" s="24"/>
      <c r="AO21" s="2"/>
    </row>
    <row r="22" spans="1:41" ht="24.6" customHeight="1" x14ac:dyDescent="0.2">
      <c r="A22" s="279" t="s">
        <v>112</v>
      </c>
      <c r="B22" s="279"/>
      <c r="C22" s="240"/>
      <c r="D22" s="241"/>
      <c r="E22" s="241"/>
      <c r="F22" s="241"/>
      <c r="G22" s="241"/>
      <c r="H22" s="241"/>
      <c r="I22" s="241"/>
      <c r="J22" s="241"/>
      <c r="K22" s="241"/>
      <c r="L22" s="241"/>
      <c r="M22" s="241"/>
      <c r="N22" s="242"/>
      <c r="O22" s="243"/>
      <c r="P22" s="25"/>
      <c r="Q22" s="279" t="str">
        <f t="shared" si="10"/>
        <v xml:space="preserve">Task 3: TDP for Henry County Transportation Network (rural) </v>
      </c>
      <c r="R22" s="279"/>
      <c r="S22" s="257"/>
      <c r="T22" s="250"/>
      <c r="U22" s="273"/>
      <c r="V22" s="258"/>
      <c r="W22" s="258"/>
      <c r="X22" s="258"/>
      <c r="Y22" s="258"/>
      <c r="Z22" s="258"/>
      <c r="AA22" s="258"/>
      <c r="AB22" s="259"/>
      <c r="AC22" s="32"/>
      <c r="AD22" s="279" t="str">
        <f>+A22</f>
        <v xml:space="preserve">Task 3: TDP for Henry County Transportation Network (rural) </v>
      </c>
      <c r="AE22" s="279"/>
      <c r="AF22" s="251"/>
      <c r="AG22" s="252"/>
      <c r="AH22" s="252"/>
      <c r="AI22" s="252"/>
      <c r="AJ22" s="252"/>
      <c r="AK22" s="252"/>
      <c r="AL22" s="252"/>
      <c r="AM22" s="252"/>
      <c r="AN22" s="252"/>
      <c r="AO22" s="258"/>
    </row>
    <row r="23" spans="1:41" ht="14.25" customHeight="1" x14ac:dyDescent="0.2">
      <c r="A23" s="283" t="s">
        <v>51</v>
      </c>
      <c r="B23" s="283"/>
      <c r="C23" s="69"/>
      <c r="N23" s="55">
        <f>SUM(D23:M23)</f>
        <v>0</v>
      </c>
      <c r="O23" s="60">
        <f>+D$8*D23+E$8*E23+F$8*F23+G$8*G23+H$8*H23+I$8*I23+K$8*K23+L$8*L23+J$8*J23+M$8*M23</f>
        <v>0</v>
      </c>
      <c r="P23" s="25"/>
      <c r="Q23" s="283" t="str">
        <f t="shared" si="10"/>
        <v xml:space="preserve">Subtask 1: </v>
      </c>
      <c r="R23" s="306"/>
      <c r="S23" s="86"/>
      <c r="T23" s="1" t="e">
        <f>+V23/U23</f>
        <v>#DIV/0!</v>
      </c>
      <c r="U23" s="270">
        <f t="shared" ref="U23" si="17">+N23</f>
        <v>0</v>
      </c>
      <c r="V23" s="2">
        <f t="shared" ref="V23" si="18">+O23</f>
        <v>0</v>
      </c>
      <c r="W23" s="2">
        <f>+V23*X$4</f>
        <v>0</v>
      </c>
      <c r="X23" s="2">
        <f>+V23*X$5</f>
        <v>0</v>
      </c>
      <c r="Y23" s="2">
        <f>+AO23</f>
        <v>0</v>
      </c>
      <c r="Z23" s="2">
        <v>0</v>
      </c>
      <c r="AA23" s="2">
        <f>+V23*(1+X$3)*X$6</f>
        <v>0</v>
      </c>
      <c r="AB23" s="81">
        <f>+V23+W23+X23+Y23+Z23+AA23</f>
        <v>0</v>
      </c>
      <c r="AC23" s="32"/>
      <c r="AD23" s="283" t="str">
        <f>+A23</f>
        <v xml:space="preserve">Subtask 1: </v>
      </c>
      <c r="AE23" s="283"/>
      <c r="AF23" s="184"/>
      <c r="AG23" s="7"/>
      <c r="AH23" s="7"/>
      <c r="AI23" s="7"/>
      <c r="AJ23" s="7"/>
      <c r="AK23" s="7"/>
      <c r="AL23" s="7"/>
      <c r="AM23" s="7"/>
      <c r="AN23" s="7"/>
      <c r="AO23" s="2">
        <f>+AF$8*AF23+AG$8*AG23+AH$8*AH23+AI$8*AI23+AJ$8*AJ23+AK$8*AK23+AL$8*AL23+AM$8*AM23+AN$8*AN23</f>
        <v>0</v>
      </c>
    </row>
    <row r="24" spans="1:41" ht="14.25" customHeight="1" x14ac:dyDescent="0.2">
      <c r="A24" s="283" t="s">
        <v>48</v>
      </c>
      <c r="B24" s="283"/>
      <c r="C24" s="69"/>
      <c r="N24" s="55">
        <f t="shared" ref="N24:N25" si="19">SUM(D24:M24)</f>
        <v>0</v>
      </c>
      <c r="O24" s="60">
        <f>+D$8*D24+E$8*E24+F$8*F24+G$8*G24+H$8*H24+I$8*I24+K$8*K24+L$8*L24+J$8*J24+M$8*M24</f>
        <v>0</v>
      </c>
      <c r="P24" s="25"/>
      <c r="Q24" s="283" t="str">
        <f t="shared" ref="Q24" si="20">+A24</f>
        <v xml:space="preserve">Subtask 2: </v>
      </c>
      <c r="R24" s="306"/>
      <c r="S24" s="86"/>
      <c r="T24" s="1" t="e">
        <f>+V24/U24</f>
        <v>#DIV/0!</v>
      </c>
      <c r="U24" s="270">
        <f t="shared" ref="U24" si="21">+N24</f>
        <v>0</v>
      </c>
      <c r="V24" s="2">
        <f t="shared" ref="V24" si="22">+O24</f>
        <v>0</v>
      </c>
      <c r="W24" s="2">
        <f>+V24*X$4</f>
        <v>0</v>
      </c>
      <c r="X24" s="2">
        <f>+V24*X$5</f>
        <v>0</v>
      </c>
      <c r="Y24" s="2">
        <f>+AO24</f>
        <v>0</v>
      </c>
      <c r="Z24" s="2">
        <v>0</v>
      </c>
      <c r="AA24" s="2">
        <f t="shared" ref="AA24:AA25" si="23">+V24*(1+X$3)*X$6</f>
        <v>0</v>
      </c>
      <c r="AB24" s="81">
        <f>+V24+W24+X24+Y24+Z24+AA24</f>
        <v>0</v>
      </c>
      <c r="AC24" s="32"/>
      <c r="AD24" s="283" t="str">
        <f>+A24</f>
        <v xml:space="preserve">Subtask 2: </v>
      </c>
      <c r="AE24" s="283"/>
      <c r="AF24" s="184"/>
      <c r="AG24" s="7"/>
      <c r="AH24" s="7"/>
      <c r="AI24" s="7"/>
      <c r="AJ24" s="7"/>
      <c r="AK24" s="7"/>
      <c r="AL24" s="7"/>
      <c r="AM24" s="7"/>
      <c r="AN24" s="7"/>
      <c r="AO24" s="2">
        <f>+AF$8*AF24+AG$8*AG24+AH$8*AH24+AI$8*AI24+AJ$8*AJ24+AK$8*AK24+AL$8*AL24+AM$8*AM24+AN$8*AN24</f>
        <v>0</v>
      </c>
    </row>
    <row r="25" spans="1:41" ht="14.25" customHeight="1" thickBot="1" x14ac:dyDescent="0.25">
      <c r="A25" s="285" t="s">
        <v>49</v>
      </c>
      <c r="B25" s="285"/>
      <c r="C25" s="102"/>
      <c r="D25" s="103"/>
      <c r="E25" s="103"/>
      <c r="F25" s="103"/>
      <c r="G25" s="103"/>
      <c r="H25" s="103"/>
      <c r="I25" s="103"/>
      <c r="J25" s="103"/>
      <c r="K25" s="103"/>
      <c r="L25" s="103"/>
      <c r="M25" s="103"/>
      <c r="N25" s="104">
        <f t="shared" si="19"/>
        <v>0</v>
      </c>
      <c r="O25" s="105">
        <f>+D$8*D25+E$8*E25+F$8*F25+G$8*G25+H$8*H25+I$8*I25+K$8*K25+L$8*L25+J$8*J25+M$8*M25</f>
        <v>0</v>
      </c>
      <c r="P25" s="25"/>
      <c r="Q25" s="285" t="str">
        <f t="shared" si="10"/>
        <v xml:space="preserve">Subtask 3: </v>
      </c>
      <c r="R25" s="303"/>
      <c r="S25" s="107"/>
      <c r="T25" s="108" t="e">
        <f>+V25/U25</f>
        <v>#DIV/0!</v>
      </c>
      <c r="U25" s="274">
        <f t="shared" ref="U25" si="24">+N25</f>
        <v>0</v>
      </c>
      <c r="V25" s="263">
        <f t="shared" ref="V25" si="25">+O25</f>
        <v>0</v>
      </c>
      <c r="W25" s="263">
        <f>+V25*X$4</f>
        <v>0</v>
      </c>
      <c r="X25" s="263">
        <f>+V25*X$5</f>
        <v>0</v>
      </c>
      <c r="Y25" s="263">
        <f>+AO25</f>
        <v>0</v>
      </c>
      <c r="Z25" s="263">
        <v>0</v>
      </c>
      <c r="AA25" s="2">
        <f t="shared" si="23"/>
        <v>0</v>
      </c>
      <c r="AB25" s="264">
        <f>+V25+W25+X25+Y25+Z25+AA25</f>
        <v>0</v>
      </c>
      <c r="AC25" s="32"/>
      <c r="AD25" s="285" t="str">
        <f>+A25</f>
        <v xml:space="preserve">Subtask 3: </v>
      </c>
      <c r="AE25" s="285"/>
      <c r="AF25" s="185"/>
      <c r="AG25" s="103"/>
      <c r="AH25" s="103"/>
      <c r="AI25" s="103"/>
      <c r="AJ25" s="103"/>
      <c r="AK25" s="103"/>
      <c r="AL25" s="103"/>
      <c r="AM25" s="103"/>
      <c r="AN25" s="103"/>
      <c r="AO25" s="263">
        <f>+AF$8*AF25+AG$8*AG25+AH$8*AH25+AI$8*AI25+AJ$8*AJ25+AK$8*AK25+AL$8*AL25+AM$8*AM25+AN$8*AN25</f>
        <v>0</v>
      </c>
    </row>
    <row r="26" spans="1:41" ht="15" customHeight="1" x14ac:dyDescent="0.25">
      <c r="A26" s="315" t="s">
        <v>54</v>
      </c>
      <c r="B26" s="316"/>
      <c r="C26" s="245"/>
      <c r="D26" s="241">
        <f>SUM(D23:D25)</f>
        <v>0</v>
      </c>
      <c r="E26" s="241">
        <f t="shared" ref="E26:L26" si="26">SUM(E23:E25)</f>
        <v>0</v>
      </c>
      <c r="F26" s="241">
        <f t="shared" si="26"/>
        <v>0</v>
      </c>
      <c r="G26" s="241">
        <f t="shared" si="26"/>
        <v>0</v>
      </c>
      <c r="H26" s="241">
        <f t="shared" si="26"/>
        <v>0</v>
      </c>
      <c r="I26" s="241">
        <f t="shared" si="26"/>
        <v>0</v>
      </c>
      <c r="J26" s="241">
        <f t="shared" si="26"/>
        <v>0</v>
      </c>
      <c r="K26" s="241">
        <f t="shared" si="26"/>
        <v>0</v>
      </c>
      <c r="L26" s="241">
        <f t="shared" si="26"/>
        <v>0</v>
      </c>
      <c r="M26" s="241">
        <f>SUM(M23:M25)</f>
        <v>0</v>
      </c>
      <c r="N26" s="242">
        <f>SUM(N23:N25)</f>
        <v>0</v>
      </c>
      <c r="O26" s="243">
        <f>SUM(O23:O25)</f>
        <v>0</v>
      </c>
      <c r="P26" s="25"/>
      <c r="Q26" s="284" t="str">
        <f>+A26</f>
        <v>TOTAL Task 3</v>
      </c>
      <c r="R26" s="308"/>
      <c r="S26" s="256"/>
      <c r="T26" s="250" t="e">
        <f>+V26/U26</f>
        <v>#DIV/0!</v>
      </c>
      <c r="U26" s="273">
        <f>+N26</f>
        <v>0</v>
      </c>
      <c r="V26" s="258">
        <f>+O26</f>
        <v>0</v>
      </c>
      <c r="W26" s="258">
        <f t="shared" ref="W26:AA26" si="27">SUM(W23:W25)</f>
        <v>0</v>
      </c>
      <c r="X26" s="258">
        <f t="shared" si="27"/>
        <v>0</v>
      </c>
      <c r="Y26" s="258">
        <f t="shared" si="27"/>
        <v>0</v>
      </c>
      <c r="Z26" s="258">
        <f t="shared" si="27"/>
        <v>0</v>
      </c>
      <c r="AA26" s="276">
        <f t="shared" si="27"/>
        <v>0</v>
      </c>
      <c r="AB26" s="265">
        <f>SUM(AB23:AB25)</f>
        <v>0</v>
      </c>
      <c r="AC26" s="32"/>
      <c r="AD26" s="248"/>
      <c r="AE26" s="244" t="str">
        <f>+A26</f>
        <v>TOTAL Task 3</v>
      </c>
      <c r="AF26" s="254">
        <f>SUM(AF23:AF25)</f>
        <v>0</v>
      </c>
      <c r="AG26" s="254">
        <f t="shared" ref="AG26:AN26" si="28">SUM(AG23:AG25)</f>
        <v>0</v>
      </c>
      <c r="AH26" s="254">
        <f t="shared" si="28"/>
        <v>0</v>
      </c>
      <c r="AI26" s="254">
        <f t="shared" si="28"/>
        <v>0</v>
      </c>
      <c r="AJ26" s="254">
        <f t="shared" si="28"/>
        <v>0</v>
      </c>
      <c r="AK26" s="254">
        <f t="shared" si="28"/>
        <v>0</v>
      </c>
      <c r="AL26" s="254">
        <f t="shared" si="28"/>
        <v>0</v>
      </c>
      <c r="AM26" s="254">
        <f t="shared" si="28"/>
        <v>0</v>
      </c>
      <c r="AN26" s="254">
        <f t="shared" si="28"/>
        <v>0</v>
      </c>
      <c r="AO26" s="258">
        <f>SUM(AO23:AO25)</f>
        <v>0</v>
      </c>
    </row>
    <row r="27" spans="1:41" x14ac:dyDescent="0.2">
      <c r="A27" s="27"/>
      <c r="B27" s="172"/>
      <c r="C27" s="67"/>
      <c r="P27" s="25"/>
      <c r="Q27" s="290"/>
      <c r="R27" s="317"/>
      <c r="S27" s="84"/>
      <c r="U27" s="270"/>
      <c r="AB27" s="81"/>
      <c r="AC27" s="32"/>
      <c r="AD27" s="27"/>
      <c r="AE27" s="27"/>
      <c r="AF27" s="24"/>
      <c r="AO27" s="2"/>
    </row>
    <row r="28" spans="1:41" ht="26.45" customHeight="1" x14ac:dyDescent="0.2">
      <c r="A28" s="279" t="s">
        <v>111</v>
      </c>
      <c r="B28" s="280"/>
      <c r="C28" s="240"/>
      <c r="D28" s="241"/>
      <c r="E28" s="241"/>
      <c r="F28" s="241"/>
      <c r="G28" s="241"/>
      <c r="H28" s="241"/>
      <c r="I28" s="241"/>
      <c r="J28" s="241"/>
      <c r="K28" s="241"/>
      <c r="L28" s="241"/>
      <c r="M28" s="241"/>
      <c r="N28" s="242"/>
      <c r="O28" s="243"/>
      <c r="P28" s="25"/>
      <c r="Q28" s="279" t="str">
        <f t="shared" si="10"/>
        <v>Task 4: TDP for Springfield City Area Transit (urban)</v>
      </c>
      <c r="R28" s="280"/>
      <c r="S28" s="257"/>
      <c r="T28" s="250"/>
      <c r="U28" s="273"/>
      <c r="V28" s="258"/>
      <c r="W28" s="258"/>
      <c r="X28" s="258"/>
      <c r="Y28" s="258"/>
      <c r="Z28" s="258"/>
      <c r="AA28" s="258"/>
      <c r="AB28" s="259"/>
      <c r="AC28" s="32"/>
      <c r="AD28" s="279" t="str">
        <f>+A28</f>
        <v>Task 4: TDP for Springfield City Area Transit (urban)</v>
      </c>
      <c r="AE28" s="279"/>
      <c r="AF28" s="251"/>
      <c r="AG28" s="252"/>
      <c r="AH28" s="252"/>
      <c r="AI28" s="252"/>
      <c r="AJ28" s="252"/>
      <c r="AK28" s="252"/>
      <c r="AL28" s="252"/>
      <c r="AM28" s="252"/>
      <c r="AN28" s="252"/>
      <c r="AO28" s="258"/>
    </row>
    <row r="29" spans="1:41" ht="14.25" customHeight="1" x14ac:dyDescent="0.2">
      <c r="A29" s="283" t="s">
        <v>51</v>
      </c>
      <c r="B29" s="283"/>
      <c r="C29" s="69"/>
      <c r="N29" s="55">
        <f>SUM(D29:M29)</f>
        <v>0</v>
      </c>
      <c r="O29" s="60">
        <f>+D$8*D29+E$8*E29+F$8*F29+G$8*G29+H$8*H29+I$8*I29+K$8*K29+L$8*L29+J$8*J29+M$8*M29</f>
        <v>0</v>
      </c>
      <c r="P29" s="25"/>
      <c r="Q29" s="283" t="str">
        <f t="shared" si="10"/>
        <v xml:space="preserve">Subtask 1: </v>
      </c>
      <c r="R29" s="306"/>
      <c r="S29" s="86"/>
      <c r="T29" s="1" t="e">
        <f>+V29/U29</f>
        <v>#DIV/0!</v>
      </c>
      <c r="U29" s="270">
        <f t="shared" ref="U29" si="29">+N29</f>
        <v>0</v>
      </c>
      <c r="V29" s="2">
        <f t="shared" ref="V29" si="30">+O29</f>
        <v>0</v>
      </c>
      <c r="W29" s="2">
        <f>+V29*X$4</f>
        <v>0</v>
      </c>
      <c r="X29" s="2">
        <f>+V29*X$5</f>
        <v>0</v>
      </c>
      <c r="Y29" s="2">
        <f>+AO29</f>
        <v>0</v>
      </c>
      <c r="Z29" s="2">
        <v>0</v>
      </c>
      <c r="AA29" s="2">
        <f>+V29*(1+X$3)*X$6</f>
        <v>0</v>
      </c>
      <c r="AB29" s="81">
        <f>+V29+W29+X29+Y29+Z29+AA29</f>
        <v>0</v>
      </c>
      <c r="AC29" s="32"/>
      <c r="AD29" s="188" t="str">
        <f>+A29</f>
        <v xml:space="preserve">Subtask 1: </v>
      </c>
      <c r="AE29" s="171"/>
      <c r="AF29" s="184"/>
      <c r="AG29" s="7"/>
      <c r="AH29" s="7"/>
      <c r="AI29" s="7"/>
      <c r="AJ29" s="7"/>
      <c r="AK29" s="7"/>
      <c r="AL29" s="7"/>
      <c r="AM29" s="7"/>
      <c r="AN29" s="7"/>
      <c r="AO29" s="2">
        <f>+AF$8*AF29+AG$8*AG29+AH$8*AH29+AI$8*AI29+AJ$8*AJ29+AK$8*AK29+AL$8*AL29+AM$8*AM29+AN$8*AN29</f>
        <v>0</v>
      </c>
    </row>
    <row r="30" spans="1:41" ht="14.25" customHeight="1" x14ac:dyDescent="0.2">
      <c r="A30" s="283" t="s">
        <v>48</v>
      </c>
      <c r="B30" s="283"/>
      <c r="C30" s="69"/>
      <c r="N30" s="55">
        <f t="shared" ref="N30:N31" si="31">SUM(D30:M30)</f>
        <v>0</v>
      </c>
      <c r="O30" s="60">
        <f>+D$8*D30+E$8*E30+F$8*F30+G$8*G30+H$8*H30+I$8*I30+K$8*K30+L$8*L30+J$8*J30+M$8*M30</f>
        <v>0</v>
      </c>
      <c r="P30" s="25"/>
      <c r="Q30" s="283" t="str">
        <f t="shared" si="10"/>
        <v xml:space="preserve">Subtask 2: </v>
      </c>
      <c r="R30" s="306"/>
      <c r="S30" s="86"/>
      <c r="T30" s="1" t="e">
        <f t="shared" ref="T30:T31" si="32">+V30/U30</f>
        <v>#DIV/0!</v>
      </c>
      <c r="U30" s="270">
        <f t="shared" ref="U30:U31" si="33">+N30</f>
        <v>0</v>
      </c>
      <c r="V30" s="2">
        <f t="shared" ref="V30:V31" si="34">+O30</f>
        <v>0</v>
      </c>
      <c r="W30" s="2">
        <f t="shared" ref="W30:W31" si="35">+V30*X$4</f>
        <v>0</v>
      </c>
      <c r="X30" s="2">
        <f t="shared" ref="X30:X31" si="36">+V30*X$5</f>
        <v>0</v>
      </c>
      <c r="Y30" s="2">
        <f t="shared" ref="Y30:Y31" si="37">+AO30</f>
        <v>0</v>
      </c>
      <c r="Z30" s="2">
        <v>0</v>
      </c>
      <c r="AA30" s="2">
        <f t="shared" ref="AA30:AA31" si="38">+V30*(1+X$3)*X$6</f>
        <v>0</v>
      </c>
      <c r="AB30" s="81">
        <f t="shared" ref="AB30:AB31" si="39">+V30+W30+X30+Y30+Z30+AA30</f>
        <v>0</v>
      </c>
      <c r="AC30" s="32"/>
      <c r="AD30" s="188" t="str">
        <f>+A30</f>
        <v xml:space="preserve">Subtask 2: </v>
      </c>
      <c r="AE30" s="171"/>
      <c r="AF30" s="184"/>
      <c r="AG30" s="7"/>
      <c r="AH30" s="7"/>
      <c r="AI30" s="7"/>
      <c r="AJ30" s="7"/>
      <c r="AK30" s="7"/>
      <c r="AL30" s="7"/>
      <c r="AM30" s="7"/>
      <c r="AN30" s="7"/>
      <c r="AO30" s="2">
        <f t="shared" ref="AO30:AO31" si="40">+AF$8*AF30+AG$8*AG30+AH$8*AH30+AI$8*AI30+AJ$8*AJ30+AK$8*AK30+AL$8*AL30+AM$8*AM30+AN$8*AN30</f>
        <v>0</v>
      </c>
    </row>
    <row r="31" spans="1:41" ht="14.25" customHeight="1" thickBot="1" x14ac:dyDescent="0.25">
      <c r="A31" s="283" t="s">
        <v>49</v>
      </c>
      <c r="B31" s="306"/>
      <c r="C31" s="102"/>
      <c r="D31" s="103"/>
      <c r="E31" s="103"/>
      <c r="F31" s="103"/>
      <c r="G31" s="103"/>
      <c r="H31" s="103"/>
      <c r="I31" s="103"/>
      <c r="J31" s="103"/>
      <c r="K31" s="103"/>
      <c r="L31" s="103"/>
      <c r="M31" s="103"/>
      <c r="N31" s="104">
        <f t="shared" si="31"/>
        <v>0</v>
      </c>
      <c r="O31" s="105">
        <f>+D$8*D31+E$8*E31+F$8*F31+G$8*G31+H$8*H31+I$8*I31+K$8*K31+L$8*L31+J$8*J31+M$8*M31</f>
        <v>0</v>
      </c>
      <c r="P31" s="25"/>
      <c r="Q31" s="283" t="str">
        <f t="shared" si="10"/>
        <v xml:space="preserve">Subtask 3: </v>
      </c>
      <c r="R31" s="306"/>
      <c r="S31" s="107"/>
      <c r="T31" s="108" t="e">
        <f t="shared" si="32"/>
        <v>#DIV/0!</v>
      </c>
      <c r="U31" s="274">
        <f t="shared" si="33"/>
        <v>0</v>
      </c>
      <c r="V31" s="263">
        <f t="shared" si="34"/>
        <v>0</v>
      </c>
      <c r="W31" s="263">
        <f t="shared" si="35"/>
        <v>0</v>
      </c>
      <c r="X31" s="263">
        <f t="shared" si="36"/>
        <v>0</v>
      </c>
      <c r="Y31" s="263">
        <f t="shared" si="37"/>
        <v>0</v>
      </c>
      <c r="Z31" s="263">
        <v>0</v>
      </c>
      <c r="AA31" s="2">
        <f t="shared" si="38"/>
        <v>0</v>
      </c>
      <c r="AB31" s="264">
        <f t="shared" si="39"/>
        <v>0</v>
      </c>
      <c r="AC31" s="32"/>
      <c r="AD31" s="283" t="str">
        <f>+A31</f>
        <v xml:space="preserve">Subtask 3: </v>
      </c>
      <c r="AE31" s="283"/>
      <c r="AF31" s="185"/>
      <c r="AG31" s="103"/>
      <c r="AH31" s="103"/>
      <c r="AI31" s="103"/>
      <c r="AJ31" s="103"/>
      <c r="AK31" s="103"/>
      <c r="AL31" s="103"/>
      <c r="AM31" s="103"/>
      <c r="AN31" s="103"/>
      <c r="AO31" s="263">
        <f t="shared" si="40"/>
        <v>0</v>
      </c>
    </row>
    <row r="32" spans="1:41" ht="15" customHeight="1" x14ac:dyDescent="0.25">
      <c r="A32" s="284" t="s">
        <v>62</v>
      </c>
      <c r="B32" s="308"/>
      <c r="C32" s="245"/>
      <c r="D32" s="241">
        <f t="shared" ref="D32:O32" si="41">SUM(D29:D31)</f>
        <v>0</v>
      </c>
      <c r="E32" s="241">
        <f t="shared" si="41"/>
        <v>0</v>
      </c>
      <c r="F32" s="241">
        <f t="shared" si="41"/>
        <v>0</v>
      </c>
      <c r="G32" s="241">
        <f t="shared" si="41"/>
        <v>0</v>
      </c>
      <c r="H32" s="241">
        <f t="shared" si="41"/>
        <v>0</v>
      </c>
      <c r="I32" s="241">
        <f t="shared" si="41"/>
        <v>0</v>
      </c>
      <c r="J32" s="241">
        <f t="shared" si="41"/>
        <v>0</v>
      </c>
      <c r="K32" s="241">
        <f t="shared" si="41"/>
        <v>0</v>
      </c>
      <c r="L32" s="241">
        <f t="shared" si="41"/>
        <v>0</v>
      </c>
      <c r="M32" s="241">
        <f t="shared" si="41"/>
        <v>0</v>
      </c>
      <c r="N32" s="242">
        <f t="shared" si="41"/>
        <v>0</v>
      </c>
      <c r="O32" s="247">
        <f t="shared" si="41"/>
        <v>0</v>
      </c>
      <c r="P32" s="25"/>
      <c r="Q32" s="284" t="str">
        <f t="shared" si="10"/>
        <v>TOTAL Task 4</v>
      </c>
      <c r="R32" s="308"/>
      <c r="S32" s="256"/>
      <c r="T32" s="250" t="e">
        <f>+V32/U32</f>
        <v>#DIV/0!</v>
      </c>
      <c r="U32" s="273">
        <f>+N32</f>
        <v>0</v>
      </c>
      <c r="V32" s="258">
        <f>+O32</f>
        <v>0</v>
      </c>
      <c r="W32" s="258">
        <f t="shared" ref="W32:AA32" si="42">SUM(W29:W31)</f>
        <v>0</v>
      </c>
      <c r="X32" s="258">
        <f t="shared" si="42"/>
        <v>0</v>
      </c>
      <c r="Y32" s="258">
        <f t="shared" si="42"/>
        <v>0</v>
      </c>
      <c r="Z32" s="258">
        <f t="shared" si="42"/>
        <v>0</v>
      </c>
      <c r="AA32" s="276">
        <f t="shared" si="42"/>
        <v>0</v>
      </c>
      <c r="AB32" s="265">
        <f>SUM(AB29:AB31)</f>
        <v>0</v>
      </c>
      <c r="AC32" s="32"/>
      <c r="AD32" s="284" t="str">
        <f>+A32</f>
        <v>TOTAL Task 4</v>
      </c>
      <c r="AE32" s="284"/>
      <c r="AF32" s="249">
        <f t="shared" ref="AF32:AO32" si="43">SUM(AF29:AF31)</f>
        <v>0</v>
      </c>
      <c r="AG32" s="249">
        <f t="shared" si="43"/>
        <v>0</v>
      </c>
      <c r="AH32" s="249">
        <f t="shared" si="43"/>
        <v>0</v>
      </c>
      <c r="AI32" s="249">
        <f t="shared" si="43"/>
        <v>0</v>
      </c>
      <c r="AJ32" s="249">
        <f t="shared" si="43"/>
        <v>0</v>
      </c>
      <c r="AK32" s="249">
        <f t="shared" si="43"/>
        <v>0</v>
      </c>
      <c r="AL32" s="249">
        <f t="shared" si="43"/>
        <v>0</v>
      </c>
      <c r="AM32" s="249">
        <f t="shared" si="43"/>
        <v>0</v>
      </c>
      <c r="AN32" s="249">
        <f t="shared" si="43"/>
        <v>0</v>
      </c>
      <c r="AO32" s="258">
        <f t="shared" si="43"/>
        <v>0</v>
      </c>
    </row>
    <row r="33" spans="1:41" x14ac:dyDescent="0.2">
      <c r="A33" s="27"/>
      <c r="B33" s="172"/>
      <c r="C33" s="67"/>
      <c r="P33" s="25"/>
      <c r="Q33" s="27"/>
      <c r="R33" s="172"/>
      <c r="S33" s="84"/>
      <c r="U33" s="270"/>
      <c r="AB33" s="81"/>
      <c r="AC33" s="32"/>
      <c r="AD33" s="27"/>
      <c r="AE33" s="27"/>
      <c r="AF33" s="24"/>
      <c r="AO33" s="2"/>
    </row>
    <row r="34" spans="1:41" ht="15" x14ac:dyDescent="0.2">
      <c r="A34" s="44"/>
      <c r="B34" s="44"/>
      <c r="C34" s="69"/>
      <c r="O34" s="138"/>
      <c r="P34" s="25"/>
      <c r="Q34" s="44"/>
      <c r="R34" s="44"/>
      <c r="S34" s="86"/>
      <c r="U34" s="2"/>
      <c r="AC34" s="32"/>
      <c r="AD34" s="44"/>
      <c r="AE34" s="44"/>
      <c r="AF34" s="22"/>
      <c r="AO34" s="2"/>
    </row>
    <row r="35" spans="1:41" ht="15.75" customHeight="1" x14ac:dyDescent="0.25">
      <c r="A35" s="301" t="s">
        <v>64</v>
      </c>
      <c r="B35" s="301"/>
      <c r="C35" s="72"/>
      <c r="D35" s="75">
        <f>D20+D26+D32+D14</f>
        <v>0</v>
      </c>
      <c r="E35" s="75">
        <f t="shared" ref="E35:M35" si="44">E20+E26+E32+E14</f>
        <v>0</v>
      </c>
      <c r="F35" s="75">
        <f t="shared" si="44"/>
        <v>0</v>
      </c>
      <c r="G35" s="75">
        <f t="shared" si="44"/>
        <v>0</v>
      </c>
      <c r="H35" s="75">
        <f t="shared" si="44"/>
        <v>0</v>
      </c>
      <c r="I35" s="75">
        <f t="shared" si="44"/>
        <v>0</v>
      </c>
      <c r="J35" s="75">
        <f t="shared" si="44"/>
        <v>0</v>
      </c>
      <c r="K35" s="75">
        <f t="shared" si="44"/>
        <v>0</v>
      </c>
      <c r="L35" s="75">
        <f t="shared" si="44"/>
        <v>0</v>
      </c>
      <c r="M35" s="75">
        <f t="shared" si="44"/>
        <v>0</v>
      </c>
      <c r="N35" s="58">
        <f>SUM(D35:M35)</f>
        <v>0</v>
      </c>
      <c r="O35" s="269">
        <f>O20+O26+O32+O14</f>
        <v>0</v>
      </c>
      <c r="P35" s="47"/>
      <c r="Q35" s="289" t="str">
        <f>+A35</f>
        <v>TOTAL Known Tasks</v>
      </c>
      <c r="R35" s="289"/>
      <c r="S35" s="89"/>
      <c r="T35" s="133" t="e">
        <f>+V35/U35</f>
        <v>#DIV/0!</v>
      </c>
      <c r="U35" s="266">
        <f t="shared" ref="U35:AB35" si="45">U20+U26+U32+U14</f>
        <v>0</v>
      </c>
      <c r="V35" s="266">
        <f t="shared" si="45"/>
        <v>0</v>
      </c>
      <c r="W35" s="266">
        <f t="shared" si="45"/>
        <v>0</v>
      </c>
      <c r="X35" s="266">
        <f t="shared" si="45"/>
        <v>0</v>
      </c>
      <c r="Y35" s="266">
        <f t="shared" si="45"/>
        <v>0</v>
      </c>
      <c r="Z35" s="266">
        <f t="shared" si="45"/>
        <v>0</v>
      </c>
      <c r="AA35" s="266">
        <f t="shared" si="45"/>
        <v>0</v>
      </c>
      <c r="AB35" s="266">
        <f t="shared" si="45"/>
        <v>0</v>
      </c>
      <c r="AC35" s="32"/>
      <c r="AD35" s="301" t="str">
        <f>+A35</f>
        <v>TOTAL Known Tasks</v>
      </c>
      <c r="AE35" s="301"/>
      <c r="AF35" s="48">
        <f t="shared" ref="AF35:AO35" si="46">AF20+AF26+AF32+AF14</f>
        <v>0</v>
      </c>
      <c r="AG35" s="48">
        <f t="shared" si="46"/>
        <v>0</v>
      </c>
      <c r="AH35" s="48">
        <f t="shared" si="46"/>
        <v>0</v>
      </c>
      <c r="AI35" s="48">
        <f t="shared" si="46"/>
        <v>0</v>
      </c>
      <c r="AJ35" s="48">
        <f t="shared" si="46"/>
        <v>0</v>
      </c>
      <c r="AK35" s="48">
        <f t="shared" si="46"/>
        <v>0</v>
      </c>
      <c r="AL35" s="48">
        <f t="shared" si="46"/>
        <v>0</v>
      </c>
      <c r="AM35" s="48">
        <f t="shared" si="46"/>
        <v>0</v>
      </c>
      <c r="AN35" s="48">
        <f t="shared" si="46"/>
        <v>0</v>
      </c>
      <c r="AO35" s="268">
        <f t="shared" si="46"/>
        <v>0</v>
      </c>
    </row>
    <row r="36" spans="1:41" ht="15" x14ac:dyDescent="0.2">
      <c r="A36" s="44"/>
      <c r="B36" s="45"/>
      <c r="C36" s="73"/>
      <c r="D36" s="76"/>
      <c r="E36" s="76"/>
      <c r="F36" s="76"/>
      <c r="G36" s="76"/>
      <c r="H36" s="76" t="s">
        <v>103</v>
      </c>
      <c r="I36" s="76"/>
      <c r="J36" s="76"/>
      <c r="K36" s="76"/>
      <c r="L36" s="76"/>
      <c r="M36" s="76"/>
      <c r="N36" s="56"/>
      <c r="O36" s="124"/>
      <c r="P36" s="25"/>
      <c r="Q36" s="44"/>
      <c r="R36" s="45"/>
      <c r="S36" s="90"/>
      <c r="T36" s="134"/>
      <c r="U36" s="43"/>
      <c r="V36" s="143"/>
      <c r="W36" s="143"/>
      <c r="X36" s="143"/>
      <c r="Y36" s="143"/>
      <c r="Z36" s="143"/>
      <c r="AA36" s="143"/>
      <c r="AB36" s="144"/>
      <c r="AC36" s="32"/>
      <c r="AD36" s="44"/>
      <c r="AE36" s="45"/>
      <c r="AF36" s="46"/>
      <c r="AG36" s="43"/>
      <c r="AH36" s="43"/>
      <c r="AI36" s="43"/>
      <c r="AJ36" s="43"/>
      <c r="AK36" s="43"/>
      <c r="AL36" s="43"/>
      <c r="AM36" s="43"/>
      <c r="AN36" s="43"/>
      <c r="AO36" s="43"/>
    </row>
    <row r="37" spans="1:41" x14ac:dyDescent="0.2">
      <c r="A37" s="290"/>
      <c r="B37" s="290"/>
      <c r="C37" s="67"/>
      <c r="P37" s="25"/>
      <c r="Q37" s="290"/>
      <c r="R37" s="290"/>
      <c r="S37" s="84"/>
      <c r="AB37" s="81"/>
      <c r="AC37" s="32"/>
      <c r="AD37" s="290"/>
      <c r="AE37" s="290"/>
      <c r="AF37" s="24"/>
    </row>
    <row r="38" spans="1:41" s="43" customFormat="1" ht="36" hidden="1" customHeight="1" x14ac:dyDescent="0.2">
      <c r="A38" s="291" t="s">
        <v>67</v>
      </c>
      <c r="B38" s="291"/>
      <c r="C38" s="66"/>
      <c r="D38" s="36"/>
      <c r="E38" s="36"/>
      <c r="F38" s="36"/>
      <c r="G38" s="36"/>
      <c r="H38" s="36"/>
      <c r="I38" s="36"/>
      <c r="J38" s="36"/>
      <c r="K38" s="36"/>
      <c r="L38" s="36"/>
      <c r="M38" s="36"/>
      <c r="N38" s="57"/>
      <c r="O38" s="122"/>
      <c r="P38" s="42"/>
      <c r="Q38" s="291" t="str">
        <f t="shared" si="10"/>
        <v>Unknown Tasks</v>
      </c>
      <c r="R38" s="291"/>
      <c r="S38" s="83"/>
      <c r="T38" s="135"/>
      <c r="U38" s="37"/>
      <c r="V38" s="145"/>
      <c r="W38" s="145"/>
      <c r="X38" s="145"/>
      <c r="Y38" s="145"/>
      <c r="Z38" s="145"/>
      <c r="AA38" s="145"/>
      <c r="AB38" s="146"/>
      <c r="AC38" s="42"/>
      <c r="AD38" s="291" t="str">
        <f t="shared" ref="AD38:AD43" si="47">+A38</f>
        <v>Unknown Tasks</v>
      </c>
      <c r="AE38" s="291"/>
      <c r="AF38" s="35"/>
      <c r="AG38" s="37"/>
      <c r="AH38" s="37"/>
      <c r="AI38" s="37"/>
      <c r="AJ38" s="37"/>
      <c r="AK38" s="37"/>
      <c r="AL38" s="37"/>
      <c r="AM38" s="37"/>
      <c r="AN38" s="37"/>
      <c r="AO38" s="37"/>
    </row>
    <row r="39" spans="1:41" ht="15" hidden="1" customHeight="1" x14ac:dyDescent="0.2">
      <c r="A39" s="292" t="s">
        <v>68</v>
      </c>
      <c r="B39" s="292"/>
      <c r="C39" s="68"/>
      <c r="D39" s="41"/>
      <c r="E39" s="41"/>
      <c r="F39" s="41"/>
      <c r="G39" s="41"/>
      <c r="H39" s="41"/>
      <c r="I39" s="41"/>
      <c r="J39" s="41"/>
      <c r="K39" s="41"/>
      <c r="L39" s="41"/>
      <c r="M39" s="41"/>
      <c r="N39" s="54"/>
      <c r="O39" s="123"/>
      <c r="P39" s="25"/>
      <c r="Q39" s="292" t="str">
        <f t="shared" si="10"/>
        <v xml:space="preserve">Task 1: </v>
      </c>
      <c r="R39" s="292"/>
      <c r="S39" s="85"/>
      <c r="T39" s="59"/>
      <c r="U39" s="34"/>
      <c r="V39" s="61"/>
      <c r="W39" s="61"/>
      <c r="X39" s="61"/>
      <c r="Y39" s="61"/>
      <c r="Z39" s="61"/>
      <c r="AA39" s="61"/>
      <c r="AB39" s="82"/>
      <c r="AC39" s="32"/>
      <c r="AD39" s="292" t="str">
        <f t="shared" si="47"/>
        <v xml:space="preserve">Task 1: </v>
      </c>
      <c r="AE39" s="292"/>
      <c r="AF39" s="33"/>
      <c r="AG39" s="34"/>
      <c r="AH39" s="34"/>
      <c r="AI39" s="34"/>
      <c r="AJ39" s="34"/>
      <c r="AK39" s="34"/>
      <c r="AL39" s="34"/>
      <c r="AM39" s="34"/>
      <c r="AN39" s="34"/>
      <c r="AO39" s="34"/>
    </row>
    <row r="40" spans="1:41" ht="14.25" hidden="1" x14ac:dyDescent="0.2">
      <c r="A40" s="283" t="s">
        <v>47</v>
      </c>
      <c r="B40" s="283"/>
      <c r="C40" s="71"/>
      <c r="N40" s="55">
        <f>SUM(D40:M40)</f>
        <v>0</v>
      </c>
      <c r="O40" s="60">
        <f t="shared" ref="O40:O42" si="48">+D$8*D40+E$8*E40+F$8*F40+G$8*G40+H$8*H40+I$8*I40+K$8*K40+L$8*L40+J$8*J40</f>
        <v>0</v>
      </c>
      <c r="P40" s="25"/>
      <c r="Q40" s="300" t="str">
        <f t="shared" si="10"/>
        <v>Subtask 1:</v>
      </c>
      <c r="R40" s="300"/>
      <c r="S40" s="88"/>
      <c r="T40" s="157" t="e">
        <f t="shared" ref="T40:T42" si="49">+V40/U40</f>
        <v>#DIV/0!</v>
      </c>
      <c r="U40" s="158">
        <f t="shared" ref="U40:U42" si="50">+N40</f>
        <v>0</v>
      </c>
      <c r="V40" s="157">
        <f t="shared" ref="V40:V42" si="51">+O40</f>
        <v>0</v>
      </c>
      <c r="W40" s="157">
        <f t="shared" ref="W40:W42" si="52">+V40*X$4</f>
        <v>0</v>
      </c>
      <c r="X40" s="157">
        <f t="shared" ref="X40:X42" si="53">+V40*X$5</f>
        <v>0</v>
      </c>
      <c r="Y40" s="157">
        <f t="shared" ref="Y40:Y42" si="54">+AO40</f>
        <v>0</v>
      </c>
      <c r="Z40" s="157">
        <v>0</v>
      </c>
      <c r="AA40" s="157">
        <f t="shared" ref="AA40:AA42" si="55">(+V40*(1+X$3))*X$6</f>
        <v>0</v>
      </c>
      <c r="AB40" s="182">
        <f>+V40+W40+X40+Y40+Z40+AA40</f>
        <v>0</v>
      </c>
      <c r="AC40" s="32"/>
      <c r="AD40" s="300" t="str">
        <f t="shared" si="47"/>
        <v>Subtask 1:</v>
      </c>
      <c r="AE40" s="300"/>
      <c r="AF40" s="186"/>
      <c r="AG40" s="196"/>
      <c r="AH40" s="196"/>
      <c r="AI40" s="196"/>
      <c r="AJ40" s="196"/>
      <c r="AK40" s="196"/>
      <c r="AL40" s="196"/>
      <c r="AM40" s="196"/>
      <c r="AN40" s="196"/>
      <c r="AO40" s="157">
        <f t="shared" ref="AO40:AO42" si="56">+AF$8*AF40+AG$8*AG40+AH$8*AH40+AI$8*AI40+AJ$8*AJ40+AK$8*AK40+AL$8*AL40+AM$8*AM40+AN$8*AN40</f>
        <v>0</v>
      </c>
    </row>
    <row r="41" spans="1:41" ht="14.25" hidden="1" customHeight="1" x14ac:dyDescent="0.2">
      <c r="A41" s="283" t="s">
        <v>48</v>
      </c>
      <c r="B41" s="283"/>
      <c r="C41" s="71"/>
      <c r="N41" s="55">
        <f t="shared" ref="N41:N42" si="57">SUM(D41:M41)</f>
        <v>0</v>
      </c>
      <c r="O41" s="60">
        <f t="shared" si="48"/>
        <v>0</v>
      </c>
      <c r="P41" s="25"/>
      <c r="Q41" s="300" t="str">
        <f t="shared" si="10"/>
        <v xml:space="preserve">Subtask 2: </v>
      </c>
      <c r="R41" s="300"/>
      <c r="S41" s="88"/>
      <c r="T41" s="157" t="e">
        <f t="shared" si="49"/>
        <v>#DIV/0!</v>
      </c>
      <c r="U41" s="158">
        <f t="shared" si="50"/>
        <v>0</v>
      </c>
      <c r="V41" s="157">
        <f t="shared" si="51"/>
        <v>0</v>
      </c>
      <c r="W41" s="157">
        <f t="shared" si="52"/>
        <v>0</v>
      </c>
      <c r="X41" s="157">
        <f t="shared" si="53"/>
        <v>0</v>
      </c>
      <c r="Y41" s="157">
        <f t="shared" si="54"/>
        <v>0</v>
      </c>
      <c r="Z41" s="157">
        <v>0</v>
      </c>
      <c r="AA41" s="157">
        <f t="shared" si="55"/>
        <v>0</v>
      </c>
      <c r="AB41" s="182">
        <f t="shared" ref="AB41:AB42" si="58">+V41+W41+X41+Y41+Z41+AA41</f>
        <v>0</v>
      </c>
      <c r="AC41" s="32"/>
      <c r="AD41" s="300" t="str">
        <f t="shared" si="47"/>
        <v xml:space="preserve">Subtask 2: </v>
      </c>
      <c r="AE41" s="300"/>
      <c r="AF41" s="186"/>
      <c r="AG41" s="7"/>
      <c r="AH41" s="7"/>
      <c r="AI41" s="7"/>
      <c r="AJ41" s="7"/>
      <c r="AK41" s="7"/>
      <c r="AL41" s="7"/>
      <c r="AM41" s="7"/>
      <c r="AN41" s="7"/>
      <c r="AO41" s="1">
        <f t="shared" si="56"/>
        <v>0</v>
      </c>
    </row>
    <row r="42" spans="1:41" ht="14.25" hidden="1" customHeight="1" x14ac:dyDescent="0.2">
      <c r="A42" s="285" t="s">
        <v>49</v>
      </c>
      <c r="B42" s="285"/>
      <c r="C42" s="112"/>
      <c r="D42" s="103"/>
      <c r="E42" s="103"/>
      <c r="F42" s="103"/>
      <c r="G42" s="103"/>
      <c r="H42" s="103"/>
      <c r="I42" s="103"/>
      <c r="J42" s="103"/>
      <c r="K42" s="103"/>
      <c r="L42" s="103"/>
      <c r="M42" s="103"/>
      <c r="N42" s="104">
        <f t="shared" si="57"/>
        <v>0</v>
      </c>
      <c r="O42" s="105">
        <f t="shared" si="48"/>
        <v>0</v>
      </c>
      <c r="P42" s="25"/>
      <c r="Q42" s="293" t="str">
        <f>+A42</f>
        <v xml:space="preserve">Subtask 3: </v>
      </c>
      <c r="R42" s="293"/>
      <c r="S42" s="113"/>
      <c r="T42" s="189" t="e">
        <f t="shared" si="49"/>
        <v>#DIV/0!</v>
      </c>
      <c r="U42" s="190">
        <f t="shared" si="50"/>
        <v>0</v>
      </c>
      <c r="V42" s="189">
        <f t="shared" si="51"/>
        <v>0</v>
      </c>
      <c r="W42" s="189">
        <f t="shared" si="52"/>
        <v>0</v>
      </c>
      <c r="X42" s="189">
        <f t="shared" si="53"/>
        <v>0</v>
      </c>
      <c r="Y42" s="189">
        <f t="shared" si="54"/>
        <v>0</v>
      </c>
      <c r="Z42" s="189">
        <v>0</v>
      </c>
      <c r="AA42" s="189">
        <f t="shared" si="55"/>
        <v>0</v>
      </c>
      <c r="AB42" s="191">
        <f t="shared" si="58"/>
        <v>0</v>
      </c>
      <c r="AC42" s="110"/>
      <c r="AD42" s="293" t="str">
        <f t="shared" si="47"/>
        <v xml:space="preserve">Subtask 3: </v>
      </c>
      <c r="AE42" s="293"/>
      <c r="AF42" s="183"/>
      <c r="AG42" s="103"/>
      <c r="AH42" s="103"/>
      <c r="AI42" s="103"/>
      <c r="AJ42" s="103"/>
      <c r="AK42" s="103"/>
      <c r="AL42" s="103"/>
      <c r="AM42" s="103"/>
      <c r="AN42" s="103"/>
      <c r="AO42" s="1">
        <f t="shared" si="56"/>
        <v>0</v>
      </c>
    </row>
    <row r="43" spans="1:41" ht="15" hidden="1" customHeight="1" x14ac:dyDescent="0.25">
      <c r="A43" s="288" t="s">
        <v>57</v>
      </c>
      <c r="B43" s="288"/>
      <c r="C43" s="74"/>
      <c r="D43" s="41">
        <f t="shared" ref="D43:O43" si="59">SUM(D40:D42)</f>
        <v>0</v>
      </c>
      <c r="E43" s="41">
        <f t="shared" si="59"/>
        <v>0</v>
      </c>
      <c r="F43" s="41">
        <f t="shared" si="59"/>
        <v>0</v>
      </c>
      <c r="G43" s="41">
        <f t="shared" si="59"/>
        <v>0</v>
      </c>
      <c r="H43" s="41">
        <f t="shared" si="59"/>
        <v>0</v>
      </c>
      <c r="I43" s="41">
        <f t="shared" si="59"/>
        <v>0</v>
      </c>
      <c r="J43" s="41">
        <f t="shared" si="59"/>
        <v>0</v>
      </c>
      <c r="K43" s="41">
        <f t="shared" si="59"/>
        <v>0</v>
      </c>
      <c r="L43" s="41">
        <f t="shared" si="59"/>
        <v>0</v>
      </c>
      <c r="M43" s="41">
        <f t="shared" si="59"/>
        <v>0</v>
      </c>
      <c r="N43" s="54">
        <f t="shared" si="59"/>
        <v>0</v>
      </c>
      <c r="O43" s="123">
        <f t="shared" si="59"/>
        <v>0</v>
      </c>
      <c r="P43" s="25"/>
      <c r="Q43" s="288" t="str">
        <f t="shared" si="10"/>
        <v>TOTAL Task 1</v>
      </c>
      <c r="R43" s="288"/>
      <c r="S43" s="91"/>
      <c r="T43" s="213" t="e">
        <f>+V43/U43</f>
        <v>#DIV/0!</v>
      </c>
      <c r="U43" s="34">
        <f t="shared" ref="U43:AB43" si="60">SUM(U40:U42)</f>
        <v>0</v>
      </c>
      <c r="V43" s="59">
        <f t="shared" si="60"/>
        <v>0</v>
      </c>
      <c r="W43" s="59">
        <f t="shared" si="60"/>
        <v>0</v>
      </c>
      <c r="X43" s="59">
        <f t="shared" si="60"/>
        <v>0</v>
      </c>
      <c r="Y43" s="59">
        <f t="shared" si="60"/>
        <v>0</v>
      </c>
      <c r="Z43" s="59">
        <f t="shared" si="60"/>
        <v>0</v>
      </c>
      <c r="AA43" s="59">
        <f t="shared" si="60"/>
        <v>0</v>
      </c>
      <c r="AB43" s="200">
        <f t="shared" si="60"/>
        <v>0</v>
      </c>
      <c r="AC43" s="32"/>
      <c r="AD43" s="288" t="str">
        <f t="shared" si="47"/>
        <v>TOTAL Task 1</v>
      </c>
      <c r="AE43" s="288"/>
      <c r="AF43" s="187">
        <f t="shared" ref="AF43:AO43" si="61">SUM(AF40:AF42)</f>
        <v>0</v>
      </c>
      <c r="AG43" s="187">
        <f t="shared" si="61"/>
        <v>0</v>
      </c>
      <c r="AH43" s="187">
        <f t="shared" si="61"/>
        <v>0</v>
      </c>
      <c r="AI43" s="187">
        <f t="shared" si="61"/>
        <v>0</v>
      </c>
      <c r="AJ43" s="187">
        <f t="shared" si="61"/>
        <v>0</v>
      </c>
      <c r="AK43" s="187">
        <f t="shared" si="61"/>
        <v>0</v>
      </c>
      <c r="AL43" s="187">
        <f t="shared" si="61"/>
        <v>0</v>
      </c>
      <c r="AM43" s="187">
        <f t="shared" si="61"/>
        <v>0</v>
      </c>
      <c r="AN43" s="187">
        <f t="shared" si="61"/>
        <v>0</v>
      </c>
      <c r="AO43" s="179">
        <f t="shared" si="61"/>
        <v>0</v>
      </c>
    </row>
    <row r="44" spans="1:41" hidden="1" x14ac:dyDescent="0.2">
      <c r="A44" s="290"/>
      <c r="B44" s="290"/>
      <c r="C44" s="67"/>
      <c r="D44" s="63"/>
      <c r="P44" s="25"/>
      <c r="Q44" s="290"/>
      <c r="R44" s="290"/>
      <c r="S44" s="84"/>
      <c r="AB44" s="81"/>
      <c r="AC44" s="32"/>
      <c r="AD44" s="290"/>
      <c r="AE44" s="290"/>
      <c r="AF44" s="24"/>
    </row>
    <row r="45" spans="1:41" ht="15" hidden="1" customHeight="1" x14ac:dyDescent="0.2">
      <c r="A45" s="292" t="s">
        <v>69</v>
      </c>
      <c r="B45" s="292"/>
      <c r="C45" s="68"/>
      <c r="D45" s="41"/>
      <c r="E45" s="41"/>
      <c r="F45" s="41"/>
      <c r="G45" s="41"/>
      <c r="H45" s="41"/>
      <c r="I45" s="41"/>
      <c r="J45" s="41"/>
      <c r="K45" s="41"/>
      <c r="L45" s="41"/>
      <c r="M45" s="41"/>
      <c r="N45" s="54"/>
      <c r="O45" s="123"/>
      <c r="P45" s="25"/>
      <c r="Q45" s="292" t="str">
        <f t="shared" ref="Q45:Q54" si="62">+A45</f>
        <v xml:space="preserve">Task 2: </v>
      </c>
      <c r="R45" s="292"/>
      <c r="S45" s="85"/>
      <c r="T45" s="59"/>
      <c r="U45" s="34"/>
      <c r="V45" s="61"/>
      <c r="W45" s="61"/>
      <c r="X45" s="61"/>
      <c r="Y45" s="61"/>
      <c r="Z45" s="61"/>
      <c r="AA45" s="61"/>
      <c r="AB45" s="82"/>
      <c r="AC45" s="32"/>
      <c r="AD45" s="292" t="str">
        <f>+A45</f>
        <v xml:space="preserve">Task 2: </v>
      </c>
      <c r="AE45" s="292"/>
      <c r="AF45" s="33"/>
      <c r="AG45" s="34"/>
      <c r="AH45" s="34"/>
      <c r="AI45" s="34"/>
      <c r="AJ45" s="34"/>
      <c r="AK45" s="34"/>
      <c r="AL45" s="34"/>
      <c r="AM45" s="34"/>
      <c r="AN45" s="34"/>
      <c r="AO45" s="34"/>
    </row>
    <row r="46" spans="1:41" ht="14.25" hidden="1" customHeight="1" x14ac:dyDescent="0.2">
      <c r="A46" s="283" t="s">
        <v>47</v>
      </c>
      <c r="B46" s="283"/>
      <c r="C46" s="69"/>
      <c r="N46" s="55">
        <f>SUM(D46:L46)</f>
        <v>0</v>
      </c>
      <c r="O46" s="60">
        <f>+D$8*D46+E$8*E46+F$8*F46+G$8*G46+H$8*H46+I$8*I46+K$8*K46+L$8*L46+J$8*J46</f>
        <v>0</v>
      </c>
      <c r="P46" s="25"/>
      <c r="Q46" s="283" t="str">
        <f t="shared" si="62"/>
        <v>Subtask 1:</v>
      </c>
      <c r="R46" s="283"/>
      <c r="S46" s="86"/>
      <c r="T46" s="157" t="e">
        <f t="shared" ref="T46" si="63">+V46/U46</f>
        <v>#DIV/0!</v>
      </c>
      <c r="U46" s="158">
        <f>+N46</f>
        <v>0</v>
      </c>
      <c r="V46" s="157">
        <f t="shared" ref="V46" si="64">+O46</f>
        <v>0</v>
      </c>
      <c r="W46" s="157">
        <f t="shared" ref="W46:W48" si="65">+V46*X$4</f>
        <v>0</v>
      </c>
      <c r="X46" s="157">
        <f t="shared" ref="X46" si="66">+V46*X$5</f>
        <v>0</v>
      </c>
      <c r="Y46" s="157">
        <f t="shared" ref="Y46" si="67">+AO46</f>
        <v>0</v>
      </c>
      <c r="Z46" s="157">
        <v>0</v>
      </c>
      <c r="AA46" s="157">
        <f t="shared" ref="AA46" si="68">(+V46*(1+X$3))*X$6</f>
        <v>0</v>
      </c>
      <c r="AB46" s="182">
        <f>+V46+W46+X46+Y46+Z46+AA46</f>
        <v>0</v>
      </c>
      <c r="AC46" s="32"/>
      <c r="AD46" s="283" t="str">
        <f>+A46</f>
        <v>Subtask 1:</v>
      </c>
      <c r="AE46" s="283"/>
      <c r="AF46" s="22"/>
      <c r="AO46" s="1">
        <f>+AF$8*AF46+AG$8*AG46+AH$8*AH46+AI$8*AI46+AJ$8*AJ46+AK$8*AK46+AL$8*AL46+AM$8*AM46+AN$8*AN46</f>
        <v>0</v>
      </c>
    </row>
    <row r="47" spans="1:41" ht="14.25" hidden="1" customHeight="1" x14ac:dyDescent="0.2">
      <c r="A47" s="283" t="s">
        <v>48</v>
      </c>
      <c r="B47" s="283"/>
      <c r="C47" s="69"/>
      <c r="N47" s="55">
        <f t="shared" ref="N47:N48" si="69">SUM(D47:L47)</f>
        <v>0</v>
      </c>
      <c r="O47" s="60">
        <f>+D$8*D47+E$8*E47+F$8*F47+G$8*G47+H$8*H47+I$8*I47+K$8*K47+L$8*L47+J$8*J47</f>
        <v>0</v>
      </c>
      <c r="P47" s="25"/>
      <c r="Q47" s="283" t="str">
        <f t="shared" si="62"/>
        <v xml:space="preserve">Subtask 2: </v>
      </c>
      <c r="R47" s="283"/>
      <c r="S47" s="86"/>
      <c r="T47" s="157" t="e">
        <f t="shared" ref="T47:T48" si="70">+V47/U47</f>
        <v>#DIV/0!</v>
      </c>
      <c r="U47" s="158">
        <f t="shared" ref="U47:U48" si="71">+N47</f>
        <v>0</v>
      </c>
      <c r="V47" s="157">
        <f t="shared" ref="V47:V48" si="72">+O47</f>
        <v>0</v>
      </c>
      <c r="W47" s="157">
        <f t="shared" si="65"/>
        <v>0</v>
      </c>
      <c r="X47" s="157">
        <f t="shared" ref="X47:X48" si="73">+V47*X$5</f>
        <v>0</v>
      </c>
      <c r="Y47" s="157">
        <f t="shared" ref="Y47:Y48" si="74">+AO47</f>
        <v>0</v>
      </c>
      <c r="Z47" s="157">
        <v>0</v>
      </c>
      <c r="AA47" s="157">
        <f t="shared" ref="AA47:AA48" si="75">(+V47*(1+X$3))*X$6</f>
        <v>0</v>
      </c>
      <c r="AB47" s="182">
        <f t="shared" ref="AB47:AB48" si="76">+V47+W47+X47+Y47+Z47+AA47</f>
        <v>0</v>
      </c>
      <c r="AC47" s="32"/>
      <c r="AD47" s="283" t="str">
        <f>+A47</f>
        <v xml:space="preserve">Subtask 2: </v>
      </c>
      <c r="AE47" s="283"/>
      <c r="AF47" s="22"/>
      <c r="AO47" s="1">
        <f t="shared" ref="AO47:AO48" si="77">+AF$8*AF47+AG$8*AG47+AH$8*AH47+AI$8*AI47+AJ$8*AJ47+AK$8*AK47+AL$8*AL47+AM$8*AM47+AN$8*AN47</f>
        <v>0</v>
      </c>
    </row>
    <row r="48" spans="1:41" ht="14.25" hidden="1" customHeight="1" x14ac:dyDescent="0.2">
      <c r="A48" s="285" t="s">
        <v>49</v>
      </c>
      <c r="B48" s="285"/>
      <c r="C48" s="102"/>
      <c r="D48" s="103"/>
      <c r="E48" s="103"/>
      <c r="F48" s="103"/>
      <c r="G48" s="103"/>
      <c r="H48" s="103"/>
      <c r="I48" s="103"/>
      <c r="J48" s="103"/>
      <c r="K48" s="103"/>
      <c r="L48" s="103"/>
      <c r="M48" s="173"/>
      <c r="N48" s="55">
        <f t="shared" si="69"/>
        <v>0</v>
      </c>
      <c r="O48" s="105">
        <f>+D$8*D48+E$8*E48+F$8*F48+G$8*G48+H$8*H48+I$8*I48+K$8*K48+L$8*L48+J$8*J48</f>
        <v>0</v>
      </c>
      <c r="P48" s="25"/>
      <c r="Q48" s="285" t="str">
        <f t="shared" si="62"/>
        <v xml:space="preserve">Subtask 3: </v>
      </c>
      <c r="R48" s="303"/>
      <c r="S48" s="107"/>
      <c r="T48" s="192" t="e">
        <f t="shared" si="70"/>
        <v>#DIV/0!</v>
      </c>
      <c r="U48" s="190">
        <f t="shared" si="71"/>
        <v>0</v>
      </c>
      <c r="V48" s="189">
        <f t="shared" si="72"/>
        <v>0</v>
      </c>
      <c r="W48" s="189">
        <f t="shared" si="65"/>
        <v>0</v>
      </c>
      <c r="X48" s="189">
        <f t="shared" si="73"/>
        <v>0</v>
      </c>
      <c r="Y48" s="189">
        <f t="shared" si="74"/>
        <v>0</v>
      </c>
      <c r="Z48" s="189">
        <v>0</v>
      </c>
      <c r="AA48" s="193">
        <f t="shared" si="75"/>
        <v>0</v>
      </c>
      <c r="AB48" s="191">
        <f t="shared" si="76"/>
        <v>0</v>
      </c>
      <c r="AC48" s="32"/>
      <c r="AD48" s="285" t="str">
        <f>+A48</f>
        <v xml:space="preserve">Subtask 3: </v>
      </c>
      <c r="AE48" s="285"/>
      <c r="AF48" s="111"/>
      <c r="AG48" s="109"/>
      <c r="AH48" s="109"/>
      <c r="AI48" s="109"/>
      <c r="AJ48" s="109"/>
      <c r="AK48" s="109"/>
      <c r="AL48" s="109"/>
      <c r="AM48" s="109"/>
      <c r="AN48" s="109"/>
      <c r="AO48" s="1">
        <f t="shared" si="77"/>
        <v>0</v>
      </c>
    </row>
    <row r="49" spans="1:41" ht="15" hidden="1" customHeight="1" x14ac:dyDescent="0.25">
      <c r="A49" s="288" t="s">
        <v>53</v>
      </c>
      <c r="B49" s="288"/>
      <c r="C49" s="70"/>
      <c r="D49" s="176">
        <f>SUM(D46:D48)</f>
        <v>0</v>
      </c>
      <c r="E49" s="176">
        <f t="shared" ref="E49:M49" si="78">SUM(E46:E48)</f>
        <v>0</v>
      </c>
      <c r="F49" s="176">
        <f t="shared" si="78"/>
        <v>0</v>
      </c>
      <c r="G49" s="176">
        <f t="shared" si="78"/>
        <v>0</v>
      </c>
      <c r="H49" s="176">
        <f t="shared" si="78"/>
        <v>0</v>
      </c>
      <c r="I49" s="176">
        <f t="shared" si="78"/>
        <v>0</v>
      </c>
      <c r="J49" s="176">
        <f t="shared" si="78"/>
        <v>0</v>
      </c>
      <c r="K49" s="176">
        <f t="shared" si="78"/>
        <v>0</v>
      </c>
      <c r="L49" s="176">
        <f t="shared" si="78"/>
        <v>0</v>
      </c>
      <c r="M49" s="176">
        <f t="shared" si="78"/>
        <v>0</v>
      </c>
      <c r="N49" s="175">
        <f>SUM(N46:N48)</f>
        <v>0</v>
      </c>
      <c r="O49" s="123">
        <f>SUM(O46:O48)</f>
        <v>0</v>
      </c>
      <c r="P49" s="25"/>
      <c r="Q49" s="288" t="str">
        <f t="shared" si="62"/>
        <v>TOTAL Task 2</v>
      </c>
      <c r="R49" s="288"/>
      <c r="S49" s="87"/>
      <c r="T49" s="59" t="e">
        <f>SUM(T46:T48)</f>
        <v>#DIV/0!</v>
      </c>
      <c r="U49" s="34">
        <f t="shared" ref="U49:AA49" si="79">SUM(U46:U48)</f>
        <v>0</v>
      </c>
      <c r="V49" s="59">
        <f t="shared" si="79"/>
        <v>0</v>
      </c>
      <c r="W49" s="59">
        <f t="shared" si="79"/>
        <v>0</v>
      </c>
      <c r="X49" s="59">
        <f t="shared" si="79"/>
        <v>0</v>
      </c>
      <c r="Y49" s="59">
        <f t="shared" si="79"/>
        <v>0</v>
      </c>
      <c r="Z49" s="59">
        <f t="shared" si="79"/>
        <v>0</v>
      </c>
      <c r="AA49" s="59">
        <f t="shared" si="79"/>
        <v>0</v>
      </c>
      <c r="AB49" s="200">
        <f>SUM(AB46:AB48)</f>
        <v>0</v>
      </c>
      <c r="AC49" s="32"/>
      <c r="AD49" s="288" t="str">
        <f>+A49</f>
        <v>TOTAL Task 2</v>
      </c>
      <c r="AE49" s="288"/>
      <c r="AF49" s="40">
        <f>SUM(AF46:AF48)</f>
        <v>0</v>
      </c>
      <c r="AG49" s="40">
        <f t="shared" ref="AG49:AN49" si="80">SUM(AG46:AG48)</f>
        <v>0</v>
      </c>
      <c r="AH49" s="40">
        <f t="shared" si="80"/>
        <v>0</v>
      </c>
      <c r="AI49" s="40">
        <f t="shared" si="80"/>
        <v>0</v>
      </c>
      <c r="AJ49" s="40">
        <f t="shared" si="80"/>
        <v>0</v>
      </c>
      <c r="AK49" s="40">
        <f t="shared" si="80"/>
        <v>0</v>
      </c>
      <c r="AL49" s="40">
        <f t="shared" si="80"/>
        <v>0</v>
      </c>
      <c r="AM49" s="40">
        <f t="shared" si="80"/>
        <v>0</v>
      </c>
      <c r="AN49" s="40">
        <f t="shared" si="80"/>
        <v>0</v>
      </c>
      <c r="AO49" s="179">
        <f>SUM(AO46:AO48)</f>
        <v>0</v>
      </c>
    </row>
    <row r="50" spans="1:41" hidden="1" x14ac:dyDescent="0.2">
      <c r="A50" s="290"/>
      <c r="B50" s="290"/>
      <c r="C50" s="67"/>
      <c r="P50" s="25"/>
      <c r="Q50" s="290"/>
      <c r="R50" s="290"/>
      <c r="S50" s="84"/>
      <c r="AB50" s="81"/>
      <c r="AC50" s="32"/>
      <c r="AD50" s="290"/>
      <c r="AE50" s="290"/>
      <c r="AF50" s="24"/>
    </row>
    <row r="51" spans="1:41" ht="18" hidden="1" customHeight="1" x14ac:dyDescent="0.2">
      <c r="A51" s="292" t="s">
        <v>70</v>
      </c>
      <c r="B51" s="292"/>
      <c r="C51" s="68"/>
      <c r="D51" s="41"/>
      <c r="E51" s="41"/>
      <c r="F51" s="41"/>
      <c r="G51" s="41"/>
      <c r="H51" s="41"/>
      <c r="I51" s="41"/>
      <c r="J51" s="41"/>
      <c r="K51" s="41"/>
      <c r="L51" s="41"/>
      <c r="M51" s="41"/>
      <c r="N51" s="54"/>
      <c r="O51" s="123"/>
      <c r="P51" s="25"/>
      <c r="Q51" s="292" t="str">
        <f t="shared" si="62"/>
        <v xml:space="preserve">Task 3: </v>
      </c>
      <c r="R51" s="292"/>
      <c r="S51" s="85"/>
      <c r="T51" s="59"/>
      <c r="U51" s="34"/>
      <c r="V51" s="61"/>
      <c r="W51" s="61"/>
      <c r="X51" s="61"/>
      <c r="Y51" s="61"/>
      <c r="Z51" s="61"/>
      <c r="AA51" s="61"/>
      <c r="AB51" s="82"/>
      <c r="AC51" s="32"/>
      <c r="AD51" s="292" t="str">
        <f>+A51</f>
        <v xml:space="preserve">Task 3: </v>
      </c>
      <c r="AE51" s="292"/>
      <c r="AF51" s="33"/>
      <c r="AG51" s="34"/>
      <c r="AH51" s="34"/>
      <c r="AI51" s="34"/>
      <c r="AJ51" s="34"/>
      <c r="AK51" s="34"/>
      <c r="AL51" s="34"/>
      <c r="AM51" s="34"/>
      <c r="AN51" s="34"/>
      <c r="AO51" s="34"/>
    </row>
    <row r="52" spans="1:41" ht="14.25" hidden="1" customHeight="1" x14ac:dyDescent="0.2">
      <c r="A52" s="283" t="s">
        <v>47</v>
      </c>
      <c r="B52" s="283"/>
      <c r="C52" s="71"/>
      <c r="N52" s="55">
        <f>SUM(D52:L52)</f>
        <v>0</v>
      </c>
      <c r="O52" s="60">
        <f>+D$8*D52+E$8*E52+F$8*F52+G$8*G52+H$8*H52+I$8*I52+K$8*K52+L$8*L52+J$8*J52</f>
        <v>0</v>
      </c>
      <c r="P52" s="25"/>
      <c r="Q52" s="300" t="str">
        <f t="shared" si="62"/>
        <v>Subtask 1:</v>
      </c>
      <c r="R52" s="300"/>
      <c r="S52" s="88"/>
      <c r="T52" s="157" t="e">
        <f t="shared" ref="T52" si="81">+V52/U52</f>
        <v>#DIV/0!</v>
      </c>
      <c r="U52" s="158">
        <f>+N52</f>
        <v>0</v>
      </c>
      <c r="V52" s="157">
        <f t="shared" ref="V52" si="82">+O52</f>
        <v>0</v>
      </c>
      <c r="W52" s="157">
        <f t="shared" ref="W52:W54" si="83">+V52*X$4</f>
        <v>0</v>
      </c>
      <c r="X52" s="157">
        <f t="shared" ref="X52" si="84">+V52*X$5</f>
        <v>0</v>
      </c>
      <c r="Y52" s="157">
        <f t="shared" ref="Y52" si="85">+AO52</f>
        <v>0</v>
      </c>
      <c r="Z52" s="157">
        <v>0</v>
      </c>
      <c r="AA52" s="157">
        <f t="shared" ref="AA52" si="86">(+V52*(1+X$3))*X$6</f>
        <v>0</v>
      </c>
      <c r="AB52" s="182">
        <f>+V52+W52+X52+Y52+Z52+AA52</f>
        <v>0</v>
      </c>
      <c r="AC52" s="32"/>
      <c r="AD52" s="300" t="str">
        <f>+A52</f>
        <v>Subtask 1:</v>
      </c>
      <c r="AE52" s="300"/>
      <c r="AF52" s="23"/>
      <c r="AO52" s="1">
        <f>+AF$8*AF52+AG$8*AG52+AH$8*AH52+AI$8*AI52+AJ$8*AJ52+AK$8*AK52+AL$8*AL52+AM$8*AM52+AN$8*AN52</f>
        <v>0</v>
      </c>
    </row>
    <row r="53" spans="1:41" ht="14.25" hidden="1" customHeight="1" x14ac:dyDescent="0.2">
      <c r="A53" s="283" t="s">
        <v>48</v>
      </c>
      <c r="B53" s="283"/>
      <c r="C53" s="71"/>
      <c r="N53" s="55">
        <f t="shared" ref="N53:N54" si="87">SUM(D53:L53)</f>
        <v>0</v>
      </c>
      <c r="O53" s="60">
        <f>+D$8*D53+E$8*E53+F$8*F53+G$8*G53+H$8*H53+I$8*I53+K$8*K53+L$8*L53+J$8*J53</f>
        <v>0</v>
      </c>
      <c r="P53" s="25"/>
      <c r="Q53" s="300" t="str">
        <f t="shared" si="62"/>
        <v xml:space="preserve">Subtask 2: </v>
      </c>
      <c r="R53" s="300"/>
      <c r="S53" s="88"/>
      <c r="T53" s="157" t="e">
        <f t="shared" ref="T53:T54" si="88">+V53/U53</f>
        <v>#DIV/0!</v>
      </c>
      <c r="U53" s="158">
        <f t="shared" ref="U53:U54" si="89">+N53</f>
        <v>0</v>
      </c>
      <c r="V53" s="157">
        <f t="shared" ref="V53:V54" si="90">+O53</f>
        <v>0</v>
      </c>
      <c r="W53" s="157">
        <f t="shared" si="83"/>
        <v>0</v>
      </c>
      <c r="X53" s="157">
        <f t="shared" ref="X53:X54" si="91">+V53*X$5</f>
        <v>0</v>
      </c>
      <c r="Y53" s="157">
        <f t="shared" ref="Y53:Y54" si="92">+AO53</f>
        <v>0</v>
      </c>
      <c r="Z53" s="157">
        <v>0</v>
      </c>
      <c r="AA53" s="157">
        <f t="shared" ref="AA53:AA54" si="93">(+V53*(1+X$3))*X$6</f>
        <v>0</v>
      </c>
      <c r="AB53" s="182">
        <f t="shared" ref="AB53:AB54" si="94">+V53+W53+X53+Y53+Z53+AA53</f>
        <v>0</v>
      </c>
      <c r="AC53" s="32"/>
      <c r="AD53" s="300" t="str">
        <f>+A53</f>
        <v xml:space="preserve">Subtask 2: </v>
      </c>
      <c r="AE53" s="300"/>
      <c r="AF53" s="23"/>
      <c r="AO53" s="1">
        <f t="shared" ref="AO53:AO54" si="95">+AF$8*AF53+AG$8*AG53+AH$8*AH53+AI$8*AI53+AJ$8*AJ53+AK$8*AK53+AL$8*AL53+AM$8*AM53+AN$8*AN53</f>
        <v>0</v>
      </c>
    </row>
    <row r="54" spans="1:41" ht="14.25" hidden="1" customHeight="1" x14ac:dyDescent="0.2">
      <c r="A54" s="285" t="s">
        <v>49</v>
      </c>
      <c r="B54" s="285"/>
      <c r="C54" s="112"/>
      <c r="D54" s="103"/>
      <c r="E54" s="103"/>
      <c r="F54" s="103"/>
      <c r="G54" s="103"/>
      <c r="H54" s="103"/>
      <c r="I54" s="103"/>
      <c r="J54" s="103"/>
      <c r="K54" s="103"/>
      <c r="L54" s="103"/>
      <c r="M54" s="103"/>
      <c r="N54" s="104">
        <f t="shared" si="87"/>
        <v>0</v>
      </c>
      <c r="O54" s="105">
        <f>+D$8*D54+E$8*E54+F$8*F54+G$8*G54+H$8*H54+I$8*I54+K$8*K54+L$8*L54+J$8*J54</f>
        <v>0</v>
      </c>
      <c r="P54" s="25"/>
      <c r="Q54" s="293" t="str">
        <f t="shared" si="62"/>
        <v xml:space="preserve">Subtask 3: </v>
      </c>
      <c r="R54" s="293"/>
      <c r="S54" s="113"/>
      <c r="T54" s="192" t="e">
        <f t="shared" si="88"/>
        <v>#DIV/0!</v>
      </c>
      <c r="U54" s="190">
        <f t="shared" si="89"/>
        <v>0</v>
      </c>
      <c r="V54" s="189">
        <f t="shared" si="90"/>
        <v>0</v>
      </c>
      <c r="W54" s="189">
        <f t="shared" si="83"/>
        <v>0</v>
      </c>
      <c r="X54" s="189">
        <f t="shared" si="91"/>
        <v>0</v>
      </c>
      <c r="Y54" s="189">
        <f t="shared" si="92"/>
        <v>0</v>
      </c>
      <c r="Z54" s="189">
        <v>0</v>
      </c>
      <c r="AA54" s="193">
        <f t="shared" si="93"/>
        <v>0</v>
      </c>
      <c r="AB54" s="191">
        <f t="shared" si="94"/>
        <v>0</v>
      </c>
      <c r="AC54" s="32"/>
      <c r="AD54" s="293" t="str">
        <f>+A54</f>
        <v xml:space="preserve">Subtask 3: </v>
      </c>
      <c r="AE54" s="293"/>
      <c r="AF54" s="114"/>
      <c r="AG54" s="109"/>
      <c r="AH54" s="109"/>
      <c r="AI54" s="109"/>
      <c r="AJ54" s="109"/>
      <c r="AK54" s="109"/>
      <c r="AL54" s="109"/>
      <c r="AM54" s="109"/>
      <c r="AN54" s="109"/>
      <c r="AO54" s="1">
        <f t="shared" si="95"/>
        <v>0</v>
      </c>
    </row>
    <row r="55" spans="1:41" ht="15" hidden="1" customHeight="1" x14ac:dyDescent="0.25">
      <c r="A55" s="288" t="s">
        <v>54</v>
      </c>
      <c r="B55" s="288"/>
      <c r="C55" s="74"/>
      <c r="D55" s="41">
        <f>SUM(D52:D54)</f>
        <v>0</v>
      </c>
      <c r="E55" s="41">
        <f t="shared" ref="E55:M55" si="96">SUM(E52:E54)</f>
        <v>0</v>
      </c>
      <c r="F55" s="41">
        <f t="shared" si="96"/>
        <v>0</v>
      </c>
      <c r="G55" s="41">
        <f t="shared" si="96"/>
        <v>0</v>
      </c>
      <c r="H55" s="41">
        <f t="shared" si="96"/>
        <v>0</v>
      </c>
      <c r="I55" s="41">
        <f t="shared" si="96"/>
        <v>0</v>
      </c>
      <c r="J55" s="41">
        <f t="shared" si="96"/>
        <v>0</v>
      </c>
      <c r="K55" s="41">
        <f t="shared" si="96"/>
        <v>0</v>
      </c>
      <c r="L55" s="41">
        <f t="shared" si="96"/>
        <v>0</v>
      </c>
      <c r="M55" s="41">
        <f t="shared" si="96"/>
        <v>0</v>
      </c>
      <c r="N55" s="54">
        <f>SUM(N52:N54)</f>
        <v>0</v>
      </c>
      <c r="O55" s="123">
        <f>SUM(O52:O54)</f>
        <v>0</v>
      </c>
      <c r="P55" s="25"/>
      <c r="Q55" s="288" t="str">
        <f t="shared" ref="Q55:Q67" si="97">+A55</f>
        <v>TOTAL Task 3</v>
      </c>
      <c r="R55" s="288"/>
      <c r="S55" s="91"/>
      <c r="T55" s="59" t="e">
        <f>SUM(T52:T54)</f>
        <v>#DIV/0!</v>
      </c>
      <c r="U55" s="34">
        <f t="shared" ref="U55:AA55" si="98">SUM(U52:U54)</f>
        <v>0</v>
      </c>
      <c r="V55" s="59">
        <f t="shared" si="98"/>
        <v>0</v>
      </c>
      <c r="W55" s="59">
        <f t="shared" si="98"/>
        <v>0</v>
      </c>
      <c r="X55" s="59">
        <f t="shared" si="98"/>
        <v>0</v>
      </c>
      <c r="Y55" s="59">
        <f t="shared" si="98"/>
        <v>0</v>
      </c>
      <c r="Z55" s="59">
        <f t="shared" si="98"/>
        <v>0</v>
      </c>
      <c r="AA55" s="59">
        <f t="shared" si="98"/>
        <v>0</v>
      </c>
      <c r="AB55" s="200">
        <f>SUM(AB52:AB54)</f>
        <v>0</v>
      </c>
      <c r="AC55" s="32"/>
      <c r="AD55" s="288" t="str">
        <f>+A55</f>
        <v>TOTAL Task 3</v>
      </c>
      <c r="AE55" s="288"/>
      <c r="AF55" s="187">
        <f>SUM(AF52:AF54)</f>
        <v>0</v>
      </c>
      <c r="AG55" s="187">
        <f t="shared" ref="AG55:AN55" si="99">SUM(AG52:AG54)</f>
        <v>0</v>
      </c>
      <c r="AH55" s="187">
        <f t="shared" si="99"/>
        <v>0</v>
      </c>
      <c r="AI55" s="187">
        <f t="shared" si="99"/>
        <v>0</v>
      </c>
      <c r="AJ55" s="187">
        <f t="shared" si="99"/>
        <v>0</v>
      </c>
      <c r="AK55" s="187">
        <f t="shared" si="99"/>
        <v>0</v>
      </c>
      <c r="AL55" s="187">
        <f t="shared" si="99"/>
        <v>0</v>
      </c>
      <c r="AM55" s="187">
        <f t="shared" si="99"/>
        <v>0</v>
      </c>
      <c r="AN55" s="187">
        <f t="shared" si="99"/>
        <v>0</v>
      </c>
      <c r="AO55" s="179">
        <f>SUM(AO52:AO54)</f>
        <v>0</v>
      </c>
    </row>
    <row r="56" spans="1:41" hidden="1" x14ac:dyDescent="0.2">
      <c r="A56" s="290"/>
      <c r="B56" s="290"/>
      <c r="C56" s="67"/>
      <c r="P56" s="25"/>
      <c r="Q56" s="290"/>
      <c r="R56" s="290"/>
      <c r="S56" s="84"/>
      <c r="AB56" s="81"/>
      <c r="AC56" s="32"/>
      <c r="AD56" s="290"/>
      <c r="AE56" s="290"/>
      <c r="AF56" s="24"/>
    </row>
    <row r="57" spans="1:41" ht="15" hidden="1" customHeight="1" x14ac:dyDescent="0.2">
      <c r="A57" s="292" t="s">
        <v>60</v>
      </c>
      <c r="B57" s="292"/>
      <c r="C57" s="68"/>
      <c r="D57" s="41"/>
      <c r="E57" s="41"/>
      <c r="F57" s="41"/>
      <c r="G57" s="41"/>
      <c r="H57" s="41"/>
      <c r="I57" s="41"/>
      <c r="J57" s="41"/>
      <c r="K57" s="41"/>
      <c r="L57" s="41"/>
      <c r="M57" s="41"/>
      <c r="N57" s="54"/>
      <c r="O57" s="123"/>
      <c r="P57" s="25"/>
      <c r="Q57" s="292" t="str">
        <f t="shared" si="97"/>
        <v xml:space="preserve">Task 4: </v>
      </c>
      <c r="R57" s="292"/>
      <c r="S57" s="85"/>
      <c r="T57" s="59"/>
      <c r="U57" s="34"/>
      <c r="V57" s="61"/>
      <c r="W57" s="61"/>
      <c r="X57" s="61"/>
      <c r="Y57" s="61"/>
      <c r="Z57" s="61"/>
      <c r="AA57" s="61"/>
      <c r="AB57" s="82"/>
      <c r="AC57" s="32"/>
      <c r="AD57" s="292" t="str">
        <f>+A57</f>
        <v xml:space="preserve">Task 4: </v>
      </c>
      <c r="AE57" s="292"/>
      <c r="AF57" s="33"/>
      <c r="AG57" s="34"/>
      <c r="AH57" s="34"/>
      <c r="AI57" s="34"/>
      <c r="AJ57" s="34"/>
      <c r="AK57" s="34"/>
      <c r="AL57" s="34"/>
      <c r="AM57" s="34"/>
      <c r="AN57" s="34"/>
      <c r="AO57" s="34"/>
    </row>
    <row r="58" spans="1:41" ht="14.25" hidden="1" customHeight="1" x14ac:dyDescent="0.2">
      <c r="A58" s="283" t="s">
        <v>47</v>
      </c>
      <c r="B58" s="283"/>
      <c r="C58" s="69"/>
      <c r="N58" s="55">
        <f>SUM(D58:L58)</f>
        <v>0</v>
      </c>
      <c r="O58" s="60">
        <f>+D$8*D58+E$8*E58+F$8*F58+G$8*G58+H$8*H58+I$8*I58+K$8*K58+L$8*L58+J$8*J58</f>
        <v>0</v>
      </c>
      <c r="P58" s="25"/>
      <c r="Q58" s="283" t="str">
        <f t="shared" si="97"/>
        <v>Subtask 1:</v>
      </c>
      <c r="R58" s="283"/>
      <c r="S58" s="86"/>
      <c r="T58" s="157" t="e">
        <f t="shared" ref="T58" si="100">+V58/U58</f>
        <v>#DIV/0!</v>
      </c>
      <c r="U58" s="158">
        <f>+N58</f>
        <v>0</v>
      </c>
      <c r="V58" s="157">
        <f t="shared" ref="V58" si="101">+O58</f>
        <v>0</v>
      </c>
      <c r="W58" s="157">
        <f t="shared" ref="W58:W60" si="102">+V58*X$4</f>
        <v>0</v>
      </c>
      <c r="X58" s="157">
        <f t="shared" ref="X58" si="103">+V58*X$5</f>
        <v>0</v>
      </c>
      <c r="Y58" s="157">
        <f t="shared" ref="Y58" si="104">+AO58</f>
        <v>0</v>
      </c>
      <c r="Z58" s="157">
        <v>0</v>
      </c>
      <c r="AA58" s="157">
        <f t="shared" ref="AA58" si="105">(+V58*(1+X$3))*X$6</f>
        <v>0</v>
      </c>
      <c r="AB58" s="182">
        <f>+V58+W58+X58+Y58+Z58+AA58</f>
        <v>0</v>
      </c>
      <c r="AC58" s="32"/>
      <c r="AD58" s="283" t="str">
        <f>+A58</f>
        <v>Subtask 1:</v>
      </c>
      <c r="AE58" s="283"/>
      <c r="AF58" s="22"/>
      <c r="AO58" s="1">
        <f>+AF$8*AF58+AG$8*AG58+AH$8*AH58+AI$8*AI58+AJ$8*AJ58+AK$8*AK58+AL$8*AL58+AM$8*AM58+AN$8*AN58</f>
        <v>0</v>
      </c>
    </row>
    <row r="59" spans="1:41" ht="14.25" hidden="1" customHeight="1" x14ac:dyDescent="0.2">
      <c r="A59" s="283" t="s">
        <v>48</v>
      </c>
      <c r="B59" s="283"/>
      <c r="C59" s="69"/>
      <c r="N59" s="55">
        <f t="shared" ref="N59:N60" si="106">SUM(D59:L59)</f>
        <v>0</v>
      </c>
      <c r="O59" s="60">
        <f>+D$8*D59+E$8*E59+F$8*F59+G$8*G59+H$8*H59+I$8*I59+K$8*K59+L$8*L59+J$8*J59</f>
        <v>0</v>
      </c>
      <c r="P59" s="25"/>
      <c r="Q59" s="283" t="str">
        <f t="shared" si="97"/>
        <v xml:space="preserve">Subtask 2: </v>
      </c>
      <c r="R59" s="283"/>
      <c r="S59" s="86"/>
      <c r="T59" s="157" t="e">
        <f t="shared" ref="T59:T60" si="107">+V59/U59</f>
        <v>#DIV/0!</v>
      </c>
      <c r="U59" s="158">
        <f t="shared" ref="U59:U60" si="108">+N59</f>
        <v>0</v>
      </c>
      <c r="V59" s="157">
        <f t="shared" ref="V59:V60" si="109">+O59</f>
        <v>0</v>
      </c>
      <c r="W59" s="157">
        <f t="shared" si="102"/>
        <v>0</v>
      </c>
      <c r="X59" s="157">
        <f t="shared" ref="X59:X60" si="110">+V59*X$5</f>
        <v>0</v>
      </c>
      <c r="Y59" s="157">
        <f t="shared" ref="Y59:Y60" si="111">+AO59</f>
        <v>0</v>
      </c>
      <c r="Z59" s="157">
        <v>0</v>
      </c>
      <c r="AA59" s="157">
        <f t="shared" ref="AA59:AA60" si="112">(+V59*(1+X$3))*X$6</f>
        <v>0</v>
      </c>
      <c r="AB59" s="182">
        <f t="shared" ref="AB59:AB60" si="113">+V59+W59+X59+Y59+Z59+AA59</f>
        <v>0</v>
      </c>
      <c r="AC59" s="32"/>
      <c r="AD59" s="283" t="str">
        <f>+A59</f>
        <v xml:space="preserve">Subtask 2: </v>
      </c>
      <c r="AE59" s="283"/>
      <c r="AF59" s="22"/>
      <c r="AO59" s="1">
        <f t="shared" ref="AO59:AO60" si="114">+AF$8*AF59+AG$8*AG59+AH$8*AH59+AI$8*AI59+AJ$8*AJ59+AK$8*AK59+AL$8*AL59+AM$8*AM59+AN$8*AN59</f>
        <v>0</v>
      </c>
    </row>
    <row r="60" spans="1:41" ht="14.25" hidden="1" customHeight="1" x14ac:dyDescent="0.2">
      <c r="A60" s="285" t="s">
        <v>49</v>
      </c>
      <c r="B60" s="303"/>
      <c r="C60" s="102"/>
      <c r="D60" s="103"/>
      <c r="E60" s="103"/>
      <c r="F60" s="103"/>
      <c r="G60" s="103"/>
      <c r="H60" s="103"/>
      <c r="I60" s="103"/>
      <c r="J60" s="103"/>
      <c r="K60" s="103"/>
      <c r="L60" s="103"/>
      <c r="M60" s="173"/>
      <c r="N60" s="55">
        <f t="shared" si="106"/>
        <v>0</v>
      </c>
      <c r="O60" s="105">
        <f>+D$8*D60+E$8*E60+F$8*F60+G$8*G60+H$8*H60+I$8*I60+K$8*K60+L$8*L60+J$8*J60</f>
        <v>0</v>
      </c>
      <c r="P60" s="106"/>
      <c r="Q60" s="285" t="str">
        <f t="shared" si="97"/>
        <v xml:space="preserve">Subtask 3: </v>
      </c>
      <c r="R60" s="285"/>
      <c r="S60" s="107"/>
      <c r="T60" s="192" t="e">
        <f t="shared" si="107"/>
        <v>#DIV/0!</v>
      </c>
      <c r="U60" s="190">
        <f t="shared" si="108"/>
        <v>0</v>
      </c>
      <c r="V60" s="189">
        <f t="shared" si="109"/>
        <v>0</v>
      </c>
      <c r="W60" s="189">
        <f t="shared" si="102"/>
        <v>0</v>
      </c>
      <c r="X60" s="189">
        <f t="shared" si="110"/>
        <v>0</v>
      </c>
      <c r="Y60" s="189">
        <f t="shared" si="111"/>
        <v>0</v>
      </c>
      <c r="Z60" s="189">
        <v>0</v>
      </c>
      <c r="AA60" s="193">
        <f t="shared" si="112"/>
        <v>0</v>
      </c>
      <c r="AB60" s="191">
        <f t="shared" si="113"/>
        <v>0</v>
      </c>
      <c r="AC60" s="110"/>
      <c r="AD60" s="285" t="str">
        <f>+A60</f>
        <v xml:space="preserve">Subtask 3: </v>
      </c>
      <c r="AE60" s="285"/>
      <c r="AF60" s="111"/>
      <c r="AG60" s="109"/>
      <c r="AH60" s="109"/>
      <c r="AI60" s="109"/>
      <c r="AJ60" s="109"/>
      <c r="AK60" s="109"/>
      <c r="AL60" s="109"/>
      <c r="AM60" s="109"/>
      <c r="AN60" s="109"/>
      <c r="AO60" s="1">
        <f t="shared" si="114"/>
        <v>0</v>
      </c>
    </row>
    <row r="61" spans="1:41" ht="15" hidden="1" customHeight="1" x14ac:dyDescent="0.25">
      <c r="A61" s="288" t="s">
        <v>62</v>
      </c>
      <c r="B61" s="288"/>
      <c r="C61" s="70"/>
      <c r="D61" s="41">
        <f>SUM(D58:D60)</f>
        <v>0</v>
      </c>
      <c r="E61" s="41">
        <f t="shared" ref="E61:M61" si="115">SUM(E58:E60)</f>
        <v>0</v>
      </c>
      <c r="F61" s="41">
        <f t="shared" si="115"/>
        <v>0</v>
      </c>
      <c r="G61" s="41">
        <f t="shared" si="115"/>
        <v>0</v>
      </c>
      <c r="H61" s="41">
        <f t="shared" si="115"/>
        <v>0</v>
      </c>
      <c r="I61" s="41">
        <f t="shared" si="115"/>
        <v>0</v>
      </c>
      <c r="J61" s="41">
        <f t="shared" si="115"/>
        <v>0</v>
      </c>
      <c r="K61" s="41">
        <f t="shared" si="115"/>
        <v>0</v>
      </c>
      <c r="L61" s="41">
        <f t="shared" si="115"/>
        <v>0</v>
      </c>
      <c r="M61" s="41">
        <f t="shared" si="115"/>
        <v>0</v>
      </c>
      <c r="N61" s="175">
        <f>SUM(N58:N60)</f>
        <v>0</v>
      </c>
      <c r="O61" s="123">
        <f>SUM(O58:O60)</f>
        <v>0</v>
      </c>
      <c r="P61" s="25"/>
      <c r="Q61" s="288" t="str">
        <f t="shared" si="97"/>
        <v>TOTAL Task 4</v>
      </c>
      <c r="R61" s="288"/>
      <c r="S61" s="87"/>
      <c r="T61" s="59" t="e">
        <f>SUM(T58:T60)</f>
        <v>#DIV/0!</v>
      </c>
      <c r="U61" s="34">
        <f t="shared" ref="U61:AA61" si="116">SUM(U58:U60)</f>
        <v>0</v>
      </c>
      <c r="V61" s="59">
        <f t="shared" si="116"/>
        <v>0</v>
      </c>
      <c r="W61" s="59">
        <f t="shared" si="116"/>
        <v>0</v>
      </c>
      <c r="X61" s="59">
        <f t="shared" si="116"/>
        <v>0</v>
      </c>
      <c r="Y61" s="59">
        <f t="shared" si="116"/>
        <v>0</v>
      </c>
      <c r="Z61" s="59">
        <f t="shared" si="116"/>
        <v>0</v>
      </c>
      <c r="AA61" s="59">
        <f t="shared" si="116"/>
        <v>0</v>
      </c>
      <c r="AB61" s="200">
        <f>SUM(AB58:AB60)</f>
        <v>0</v>
      </c>
      <c r="AC61" s="32"/>
      <c r="AD61" s="288" t="str">
        <f>+A61</f>
        <v>TOTAL Task 4</v>
      </c>
      <c r="AE61" s="288"/>
      <c r="AF61" s="40">
        <f>SUM(AF58:AF60)</f>
        <v>0</v>
      </c>
      <c r="AG61" s="40">
        <f t="shared" ref="AG61:AN61" si="117">SUM(AG58:AG60)</f>
        <v>0</v>
      </c>
      <c r="AH61" s="40">
        <f t="shared" si="117"/>
        <v>0</v>
      </c>
      <c r="AI61" s="40">
        <f t="shared" si="117"/>
        <v>0</v>
      </c>
      <c r="AJ61" s="40">
        <f t="shared" si="117"/>
        <v>0</v>
      </c>
      <c r="AK61" s="40">
        <f t="shared" si="117"/>
        <v>0</v>
      </c>
      <c r="AL61" s="40">
        <f t="shared" si="117"/>
        <v>0</v>
      </c>
      <c r="AM61" s="40">
        <f t="shared" si="117"/>
        <v>0</v>
      </c>
      <c r="AN61" s="40">
        <f t="shared" si="117"/>
        <v>0</v>
      </c>
      <c r="AO61" s="179">
        <f>SUM(AO58:AO60)</f>
        <v>0</v>
      </c>
    </row>
    <row r="62" spans="1:41" hidden="1" x14ac:dyDescent="0.2">
      <c r="A62" s="290"/>
      <c r="B62" s="290"/>
      <c r="C62" s="67"/>
      <c r="P62" s="25"/>
      <c r="Q62" s="290"/>
      <c r="R62" s="290"/>
      <c r="S62" s="84"/>
      <c r="AB62" s="81"/>
      <c r="AC62" s="32"/>
      <c r="AD62" s="290"/>
      <c r="AE62" s="290"/>
      <c r="AF62" s="24"/>
    </row>
    <row r="63" spans="1:41" ht="15" hidden="1" customHeight="1" x14ac:dyDescent="0.2">
      <c r="A63" s="292" t="s">
        <v>71</v>
      </c>
      <c r="B63" s="292"/>
      <c r="C63" s="68"/>
      <c r="D63" s="41"/>
      <c r="E63" s="41"/>
      <c r="F63" s="41"/>
      <c r="G63" s="41"/>
      <c r="H63" s="41"/>
      <c r="I63" s="41"/>
      <c r="J63" s="41"/>
      <c r="K63" s="41"/>
      <c r="L63" s="41"/>
      <c r="M63" s="41"/>
      <c r="N63" s="54"/>
      <c r="O63" s="123"/>
      <c r="P63" s="25"/>
      <c r="Q63" s="292" t="str">
        <f t="shared" si="97"/>
        <v>Task 5:</v>
      </c>
      <c r="R63" s="292"/>
      <c r="S63" s="85"/>
      <c r="T63" s="59"/>
      <c r="U63" s="34"/>
      <c r="V63" s="61"/>
      <c r="W63" s="61"/>
      <c r="X63" s="61"/>
      <c r="Y63" s="61"/>
      <c r="Z63" s="61"/>
      <c r="AA63" s="61"/>
      <c r="AB63" s="82"/>
      <c r="AC63" s="32"/>
      <c r="AD63" s="292" t="str">
        <f>+A63</f>
        <v>Task 5:</v>
      </c>
      <c r="AE63" s="292"/>
      <c r="AF63" s="33"/>
      <c r="AG63" s="34"/>
      <c r="AH63" s="34"/>
      <c r="AI63" s="34"/>
      <c r="AJ63" s="34"/>
      <c r="AK63" s="34"/>
      <c r="AL63" s="34"/>
      <c r="AM63" s="34"/>
      <c r="AN63" s="34"/>
      <c r="AO63" s="34"/>
    </row>
    <row r="64" spans="1:41" ht="14.25" hidden="1" customHeight="1" x14ac:dyDescent="0.2">
      <c r="A64" s="283" t="s">
        <v>47</v>
      </c>
      <c r="B64" s="283"/>
      <c r="C64" s="69"/>
      <c r="N64" s="55">
        <f t="shared" ref="N64:N66" si="118">SUM(D64:L64)</f>
        <v>0</v>
      </c>
      <c r="O64" s="60">
        <f>+D$8*D64+E$8*E64+F$8*F64+G$8*G64+H$8*H64+I$8*I64+K$8*K64+L$8*L64+J$8*J64</f>
        <v>0</v>
      </c>
      <c r="P64" s="25"/>
      <c r="Q64" s="283" t="str">
        <f t="shared" si="97"/>
        <v>Subtask 1:</v>
      </c>
      <c r="R64" s="283"/>
      <c r="S64" s="86"/>
      <c r="T64" s="157" t="e">
        <f t="shared" ref="T64" si="119">+V64/U64</f>
        <v>#DIV/0!</v>
      </c>
      <c r="U64" s="158">
        <f>+N64</f>
        <v>0</v>
      </c>
      <c r="V64" s="157">
        <f t="shared" ref="V64" si="120">+O64</f>
        <v>0</v>
      </c>
      <c r="W64" s="157">
        <f t="shared" ref="W64:W66" si="121">+V64*X$4</f>
        <v>0</v>
      </c>
      <c r="X64" s="157">
        <f t="shared" ref="X64" si="122">+V64*X$5</f>
        <v>0</v>
      </c>
      <c r="Y64" s="157">
        <f t="shared" ref="Y64" si="123">+AO64</f>
        <v>0</v>
      </c>
      <c r="Z64" s="157">
        <v>0</v>
      </c>
      <c r="AA64" s="157">
        <f t="shared" ref="AA64" si="124">(+V64*(1+X$3))*X$6</f>
        <v>0</v>
      </c>
      <c r="AB64" s="182">
        <f>+V64+W64+X64+Y64+Z64+AA64</f>
        <v>0</v>
      </c>
      <c r="AC64" s="32"/>
      <c r="AD64" s="283" t="str">
        <f>+A64</f>
        <v>Subtask 1:</v>
      </c>
      <c r="AE64" s="283"/>
      <c r="AF64" s="22"/>
      <c r="AO64" s="1">
        <f>+AF$8*AF64+AG$8*AG64+AH$8*AH64+AI$8*AI64+AJ$8*AJ64+AK$8*AK64+AL$8*AL64+AM$8*AM64+AN$8*AN64</f>
        <v>0</v>
      </c>
    </row>
    <row r="65" spans="1:41" ht="14.25" hidden="1" customHeight="1" x14ac:dyDescent="0.2">
      <c r="A65" s="283" t="s">
        <v>48</v>
      </c>
      <c r="B65" s="283"/>
      <c r="C65" s="69"/>
      <c r="N65" s="55">
        <f t="shared" si="118"/>
        <v>0</v>
      </c>
      <c r="O65" s="60">
        <f>+D$8*D65+E$8*E65+F$8*F65+G$8*G65+H$8*H65+I$8*I65+K$8*K65+L$8*L65+J$8*J65</f>
        <v>0</v>
      </c>
      <c r="P65" s="25"/>
      <c r="Q65" s="283" t="str">
        <f t="shared" si="97"/>
        <v xml:space="preserve">Subtask 2: </v>
      </c>
      <c r="R65" s="283"/>
      <c r="S65" s="86"/>
      <c r="T65" s="157" t="e">
        <f t="shared" ref="T65:T66" si="125">+V65/U65</f>
        <v>#DIV/0!</v>
      </c>
      <c r="U65" s="158">
        <f t="shared" ref="U65:U66" si="126">+N65</f>
        <v>0</v>
      </c>
      <c r="V65" s="157">
        <f t="shared" ref="V65:V66" si="127">+O65</f>
        <v>0</v>
      </c>
      <c r="W65" s="157">
        <f t="shared" si="121"/>
        <v>0</v>
      </c>
      <c r="X65" s="157">
        <f t="shared" ref="X65:X66" si="128">+V65*X$5</f>
        <v>0</v>
      </c>
      <c r="Y65" s="157">
        <f t="shared" ref="Y65:Y66" si="129">+AO65</f>
        <v>0</v>
      </c>
      <c r="Z65" s="157">
        <v>0</v>
      </c>
      <c r="AA65" s="157">
        <f t="shared" ref="AA65:AA66" si="130">(+V65*(1+X$3))*X$6</f>
        <v>0</v>
      </c>
      <c r="AB65" s="182">
        <f t="shared" ref="AB65:AB66" si="131">+V65+W65+X65+Y65+Z65+AA65</f>
        <v>0</v>
      </c>
      <c r="AC65" s="32"/>
      <c r="AD65" s="283" t="str">
        <f>+A65</f>
        <v xml:space="preserve">Subtask 2: </v>
      </c>
      <c r="AE65" s="283"/>
      <c r="AF65" s="22"/>
      <c r="AO65" s="1">
        <f t="shared" ref="AO65:AO66" si="132">+AF$8*AF65+AG$8*AG65+AH$8*AH65+AI$8*AI65+AJ$8*AJ65+AK$8*AK65+AL$8*AL65+AM$8*AM65+AN$8*AN65</f>
        <v>0</v>
      </c>
    </row>
    <row r="66" spans="1:41" ht="14.25" hidden="1" customHeight="1" x14ac:dyDescent="0.2">
      <c r="A66" s="285" t="s">
        <v>49</v>
      </c>
      <c r="B66" s="303"/>
      <c r="C66" s="102"/>
      <c r="D66" s="103"/>
      <c r="E66" s="103"/>
      <c r="F66" s="103"/>
      <c r="G66" s="103"/>
      <c r="H66" s="103"/>
      <c r="I66" s="103"/>
      <c r="J66" s="103"/>
      <c r="K66" s="103"/>
      <c r="L66" s="103"/>
      <c r="M66" s="173"/>
      <c r="N66" s="55">
        <f t="shared" si="118"/>
        <v>0</v>
      </c>
      <c r="O66" s="105">
        <f>+D$8*D66+E$8*E66+F$8*F66+G$8*G66+H$8*H66+I$8*I66+K$8*K66+L$8*L66+J$8*J66</f>
        <v>0</v>
      </c>
      <c r="P66" s="25"/>
      <c r="Q66" s="285" t="str">
        <f t="shared" si="97"/>
        <v xml:space="preserve">Subtask 3: </v>
      </c>
      <c r="R66" s="285"/>
      <c r="S66" s="107"/>
      <c r="T66" s="192" t="e">
        <f t="shared" si="125"/>
        <v>#DIV/0!</v>
      </c>
      <c r="U66" s="190">
        <f t="shared" si="126"/>
        <v>0</v>
      </c>
      <c r="V66" s="189">
        <f t="shared" si="127"/>
        <v>0</v>
      </c>
      <c r="W66" s="189">
        <f t="shared" si="121"/>
        <v>0</v>
      </c>
      <c r="X66" s="189">
        <f t="shared" si="128"/>
        <v>0</v>
      </c>
      <c r="Y66" s="189">
        <f t="shared" si="129"/>
        <v>0</v>
      </c>
      <c r="Z66" s="189">
        <v>0</v>
      </c>
      <c r="AA66" s="193">
        <f t="shared" si="130"/>
        <v>0</v>
      </c>
      <c r="AB66" s="191">
        <f t="shared" si="131"/>
        <v>0</v>
      </c>
      <c r="AC66" s="32"/>
      <c r="AD66" s="285" t="str">
        <f>+A66</f>
        <v xml:space="preserve">Subtask 3: </v>
      </c>
      <c r="AE66" s="285"/>
      <c r="AF66" s="111"/>
      <c r="AG66" s="109"/>
      <c r="AH66" s="109"/>
      <c r="AI66" s="109"/>
      <c r="AJ66" s="109"/>
      <c r="AK66" s="109"/>
      <c r="AL66" s="109"/>
      <c r="AM66" s="109"/>
      <c r="AN66" s="109"/>
      <c r="AO66" s="108">
        <f t="shared" si="132"/>
        <v>0</v>
      </c>
    </row>
    <row r="67" spans="1:41" ht="15" hidden="1" customHeight="1" x14ac:dyDescent="0.25">
      <c r="A67" s="288" t="s">
        <v>63</v>
      </c>
      <c r="B67" s="288"/>
      <c r="C67" s="70"/>
      <c r="D67" s="41">
        <f>SUM(D64:D66)</f>
        <v>0</v>
      </c>
      <c r="E67" s="41">
        <f t="shared" ref="E67:M67" si="133">SUM(E64:E66)</f>
        <v>0</v>
      </c>
      <c r="F67" s="41">
        <f t="shared" si="133"/>
        <v>0</v>
      </c>
      <c r="G67" s="41">
        <f t="shared" si="133"/>
        <v>0</v>
      </c>
      <c r="H67" s="41">
        <f t="shared" si="133"/>
        <v>0</v>
      </c>
      <c r="I67" s="41">
        <f t="shared" si="133"/>
        <v>0</v>
      </c>
      <c r="J67" s="41">
        <f t="shared" si="133"/>
        <v>0</v>
      </c>
      <c r="K67" s="41">
        <f t="shared" si="133"/>
        <v>0</v>
      </c>
      <c r="L67" s="41">
        <f t="shared" si="133"/>
        <v>0</v>
      </c>
      <c r="M67" s="41">
        <f t="shared" si="133"/>
        <v>0</v>
      </c>
      <c r="N67" s="175"/>
      <c r="O67" s="123"/>
      <c r="P67" s="25"/>
      <c r="Q67" s="288" t="str">
        <f t="shared" si="97"/>
        <v>TOTAL Task 5</v>
      </c>
      <c r="R67" s="288"/>
      <c r="S67" s="87"/>
      <c r="T67" s="59" t="e">
        <f>SUM(T64:T66)</f>
        <v>#DIV/0!</v>
      </c>
      <c r="U67" s="34">
        <f t="shared" ref="U67:AA67" si="134">SUM(U64:U66)</f>
        <v>0</v>
      </c>
      <c r="V67" s="59">
        <f t="shared" si="134"/>
        <v>0</v>
      </c>
      <c r="W67" s="59">
        <f t="shared" si="134"/>
        <v>0</v>
      </c>
      <c r="X67" s="59">
        <f t="shared" si="134"/>
        <v>0</v>
      </c>
      <c r="Y67" s="59">
        <f t="shared" si="134"/>
        <v>0</v>
      </c>
      <c r="Z67" s="59">
        <f t="shared" si="134"/>
        <v>0</v>
      </c>
      <c r="AA67" s="59">
        <f t="shared" si="134"/>
        <v>0</v>
      </c>
      <c r="AB67" s="200">
        <f>SUM(AB64:AB66)</f>
        <v>0</v>
      </c>
      <c r="AC67" s="32"/>
      <c r="AD67" s="288" t="str">
        <f>+A67</f>
        <v>TOTAL Task 5</v>
      </c>
      <c r="AE67" s="288"/>
      <c r="AF67" s="40">
        <f>SUM(AF64:AF66)</f>
        <v>0</v>
      </c>
      <c r="AG67" s="40">
        <f t="shared" ref="AG67:AN67" si="135">SUM(AG64:AG66)</f>
        <v>0</v>
      </c>
      <c r="AH67" s="40">
        <f t="shared" si="135"/>
        <v>0</v>
      </c>
      <c r="AI67" s="40">
        <f t="shared" si="135"/>
        <v>0</v>
      </c>
      <c r="AJ67" s="40">
        <f t="shared" si="135"/>
        <v>0</v>
      </c>
      <c r="AK67" s="40">
        <f t="shared" si="135"/>
        <v>0</v>
      </c>
      <c r="AL67" s="40">
        <f t="shared" si="135"/>
        <v>0</v>
      </c>
      <c r="AM67" s="40">
        <f t="shared" si="135"/>
        <v>0</v>
      </c>
      <c r="AN67" s="40">
        <f t="shared" si="135"/>
        <v>0</v>
      </c>
      <c r="AO67" s="59">
        <f>SUM(AO64:AO66)</f>
        <v>0</v>
      </c>
    </row>
    <row r="68" spans="1:41" hidden="1" x14ac:dyDescent="0.2">
      <c r="A68" s="290"/>
      <c r="B68" s="290"/>
      <c r="C68" s="67"/>
      <c r="P68" s="25"/>
      <c r="Q68" s="290"/>
      <c r="R68" s="290"/>
      <c r="S68" s="84"/>
      <c r="AB68" s="81"/>
      <c r="AC68" s="32"/>
      <c r="AD68" s="290"/>
      <c r="AE68" s="290"/>
      <c r="AF68" s="24"/>
    </row>
    <row r="69" spans="1:41" ht="15.75" hidden="1" customHeight="1" x14ac:dyDescent="0.2">
      <c r="A69" s="289" t="s">
        <v>72</v>
      </c>
      <c r="B69" s="289"/>
      <c r="C69" s="72"/>
      <c r="D69" s="77">
        <f>D43+D49+D55+D61+D67</f>
        <v>0</v>
      </c>
      <c r="E69" s="77">
        <f t="shared" ref="E69:O69" si="136">E43+E49+E55+E61+E67</f>
        <v>0</v>
      </c>
      <c r="F69" s="77">
        <f t="shared" si="136"/>
        <v>0</v>
      </c>
      <c r="G69" s="77">
        <f t="shared" si="136"/>
        <v>0</v>
      </c>
      <c r="H69" s="77">
        <f t="shared" si="136"/>
        <v>0</v>
      </c>
      <c r="I69" s="77">
        <f t="shared" si="136"/>
        <v>0</v>
      </c>
      <c r="J69" s="77">
        <f t="shared" si="136"/>
        <v>0</v>
      </c>
      <c r="K69" s="77">
        <f t="shared" si="136"/>
        <v>0</v>
      </c>
      <c r="L69" s="77">
        <f t="shared" si="136"/>
        <v>0</v>
      </c>
      <c r="M69" s="77">
        <f t="shared" si="136"/>
        <v>0</v>
      </c>
      <c r="N69" s="203">
        <f t="shared" si="136"/>
        <v>0</v>
      </c>
      <c r="O69" s="202">
        <f t="shared" si="136"/>
        <v>0</v>
      </c>
      <c r="P69" s="47"/>
      <c r="Q69" s="289" t="str">
        <f>+A69</f>
        <v>Total - Unknown Tasks</v>
      </c>
      <c r="R69" s="289"/>
      <c r="S69" s="89"/>
      <c r="T69" s="133" t="e">
        <f>+V69/U69</f>
        <v>#DIV/0!</v>
      </c>
      <c r="U69" s="181">
        <f t="shared" ref="U69:AB69" si="137">+U43+U49+U55+U61+U67</f>
        <v>0</v>
      </c>
      <c r="V69" s="133">
        <f t="shared" si="137"/>
        <v>0</v>
      </c>
      <c r="W69" s="133">
        <f t="shared" si="137"/>
        <v>0</v>
      </c>
      <c r="X69" s="133">
        <f t="shared" si="137"/>
        <v>0</v>
      </c>
      <c r="Y69" s="133">
        <f t="shared" si="137"/>
        <v>0</v>
      </c>
      <c r="Z69" s="133">
        <f t="shared" si="137"/>
        <v>0</v>
      </c>
      <c r="AA69" s="133">
        <f t="shared" si="137"/>
        <v>0</v>
      </c>
      <c r="AB69" s="133">
        <f t="shared" si="137"/>
        <v>0</v>
      </c>
      <c r="AC69" s="32"/>
      <c r="AD69" s="289" t="str">
        <f>+A69</f>
        <v>Total - Unknown Tasks</v>
      </c>
      <c r="AE69" s="289"/>
      <c r="AF69" s="48">
        <f>SUM(AF43+AF49+AF55+AF61+AF67)</f>
        <v>0</v>
      </c>
      <c r="AG69" s="48">
        <f t="shared" ref="AG69:AM69" si="138">SUM(AG43+AG49+AG55+AG61+AG67)</f>
        <v>0</v>
      </c>
      <c r="AH69" s="48">
        <f t="shared" si="138"/>
        <v>0</v>
      </c>
      <c r="AI69" s="48">
        <f t="shared" si="138"/>
        <v>0</v>
      </c>
      <c r="AJ69" s="48">
        <f t="shared" si="138"/>
        <v>0</v>
      </c>
      <c r="AK69" s="48">
        <f t="shared" si="138"/>
        <v>0</v>
      </c>
      <c r="AL69" s="48">
        <f t="shared" si="138"/>
        <v>0</v>
      </c>
      <c r="AM69" s="48">
        <f t="shared" si="138"/>
        <v>0</v>
      </c>
      <c r="AN69" s="48">
        <f>SUM(AN43+AN49+AN55+AN61+AN67)</f>
        <v>0</v>
      </c>
      <c r="AO69" s="180">
        <f>SUM(AO43+AO49+AO55+AO61+AO67)</f>
        <v>0</v>
      </c>
    </row>
    <row r="70" spans="1:41" ht="15" hidden="1" x14ac:dyDescent="0.2">
      <c r="A70" s="44"/>
      <c r="B70" s="44"/>
      <c r="C70" s="69"/>
      <c r="P70" s="25"/>
      <c r="Q70" s="44"/>
      <c r="R70" s="44"/>
      <c r="S70" s="86"/>
      <c r="AB70" s="81"/>
      <c r="AC70" s="32"/>
      <c r="AD70" s="44"/>
      <c r="AE70" s="44"/>
      <c r="AF70" s="22"/>
    </row>
    <row r="71" spans="1:41" hidden="1" x14ac:dyDescent="0.2">
      <c r="A71" s="290"/>
      <c r="B71" s="290"/>
      <c r="C71" s="67"/>
      <c r="P71" s="25"/>
      <c r="Q71" s="290"/>
      <c r="R71" s="290"/>
      <c r="S71" s="84"/>
      <c r="AB71" s="81"/>
      <c r="AC71" s="32"/>
      <c r="AD71" s="290"/>
      <c r="AE71" s="290"/>
      <c r="AF71" s="24"/>
    </row>
    <row r="72" spans="1:41" s="37" customFormat="1" ht="36" hidden="1" customHeight="1" x14ac:dyDescent="0.2">
      <c r="A72" s="291" t="s">
        <v>73</v>
      </c>
      <c r="B72" s="291"/>
      <c r="C72" s="66"/>
      <c r="D72" s="36"/>
      <c r="E72" s="36"/>
      <c r="F72" s="36"/>
      <c r="G72" s="36"/>
      <c r="H72" s="36"/>
      <c r="I72" s="36"/>
      <c r="J72" s="36"/>
      <c r="K72" s="36"/>
      <c r="L72" s="36"/>
      <c r="M72" s="36"/>
      <c r="N72" s="57"/>
      <c r="O72" s="122"/>
      <c r="Q72" s="291" t="str">
        <f t="shared" ref="Q72:Q76" si="139">+A72</f>
        <v>Future Tasks Section</v>
      </c>
      <c r="R72" s="291"/>
      <c r="S72" s="83"/>
      <c r="T72" s="135"/>
      <c r="V72" s="145"/>
      <c r="W72" s="145"/>
      <c r="X72" s="145"/>
      <c r="Y72" s="145"/>
      <c r="Z72" s="145"/>
      <c r="AA72" s="145"/>
      <c r="AB72" s="146"/>
      <c r="AD72" s="291" t="str">
        <f t="shared" ref="AD72:AD77" si="140">+A72</f>
        <v>Future Tasks Section</v>
      </c>
      <c r="AE72" s="291"/>
      <c r="AF72" s="35"/>
    </row>
    <row r="73" spans="1:41" ht="15" hidden="1" customHeight="1" x14ac:dyDescent="0.2">
      <c r="A73" s="292" t="s">
        <v>75</v>
      </c>
      <c r="B73" s="292"/>
      <c r="C73" s="68"/>
      <c r="D73" s="41"/>
      <c r="E73" s="41"/>
      <c r="F73" s="41"/>
      <c r="G73" s="41"/>
      <c r="H73" s="41"/>
      <c r="I73" s="41"/>
      <c r="J73" s="41"/>
      <c r="K73" s="41"/>
      <c r="L73" s="41"/>
      <c r="M73" s="41"/>
      <c r="N73" s="54"/>
      <c r="O73" s="123"/>
      <c r="P73" s="25"/>
      <c r="Q73" s="292" t="str">
        <f t="shared" si="139"/>
        <v>Task Name</v>
      </c>
      <c r="R73" s="292"/>
      <c r="S73" s="85"/>
      <c r="T73" s="59"/>
      <c r="U73" s="34"/>
      <c r="V73" s="61"/>
      <c r="W73" s="61"/>
      <c r="X73" s="61"/>
      <c r="Y73" s="61"/>
      <c r="Z73" s="61"/>
      <c r="AA73" s="61"/>
      <c r="AB73" s="82"/>
      <c r="AC73" s="32"/>
      <c r="AD73" s="292" t="str">
        <f t="shared" si="140"/>
        <v>Task Name</v>
      </c>
      <c r="AE73" s="292"/>
      <c r="AF73" s="33"/>
      <c r="AG73" s="34"/>
      <c r="AH73" s="34"/>
      <c r="AI73" s="34"/>
      <c r="AJ73" s="34"/>
      <c r="AK73" s="34"/>
      <c r="AL73" s="34"/>
      <c r="AM73" s="34"/>
      <c r="AN73" s="34"/>
      <c r="AO73" s="34"/>
    </row>
    <row r="74" spans="1:41" ht="14.25" hidden="1" x14ac:dyDescent="0.2">
      <c r="A74" s="283" t="s">
        <v>51</v>
      </c>
      <c r="B74" s="283"/>
      <c r="C74" s="69"/>
      <c r="N74" s="194">
        <f>SUM(D74:M74)</f>
        <v>0</v>
      </c>
      <c r="O74" s="60">
        <f>+D$8*D74+E$8*E74+F$8*F74+G$8*G74+H$8*H74+I$8*I74+K$8*K74+L$8*L74+J$8*J74</f>
        <v>0</v>
      </c>
      <c r="P74" s="25"/>
      <c r="Q74" s="283" t="str">
        <f t="shared" si="139"/>
        <v xml:space="preserve">Subtask 1: </v>
      </c>
      <c r="R74" s="283"/>
      <c r="S74" s="86"/>
      <c r="T74" s="206" t="e">
        <f t="shared" ref="T74" si="141">+V74/U74</f>
        <v>#DIV/0!</v>
      </c>
      <c r="U74" s="158">
        <f>+N74</f>
        <v>0</v>
      </c>
      <c r="V74" s="157">
        <f t="shared" ref="V74" si="142">+O74</f>
        <v>0</v>
      </c>
      <c r="W74" s="157">
        <f t="shared" ref="W74:W76" si="143">+V74*X$4</f>
        <v>0</v>
      </c>
      <c r="X74" s="157">
        <f t="shared" ref="X74" si="144">+V74*X$5</f>
        <v>0</v>
      </c>
      <c r="Y74" s="157">
        <f t="shared" ref="Y74" si="145">+AO74</f>
        <v>0</v>
      </c>
      <c r="Z74" s="157">
        <v>0</v>
      </c>
      <c r="AA74" s="157">
        <f t="shared" ref="AA74" si="146">(+V74*(1+X$3))*X$6</f>
        <v>0</v>
      </c>
      <c r="AB74" s="182">
        <f>+V74+W74+X74+Y74+Z74+AA74</f>
        <v>0</v>
      </c>
      <c r="AC74" s="32"/>
      <c r="AD74" s="283" t="str">
        <f t="shared" si="140"/>
        <v xml:space="preserve">Subtask 1: </v>
      </c>
      <c r="AE74" s="283"/>
      <c r="AF74" s="22"/>
      <c r="AO74" s="157">
        <f t="shared" ref="AO74:AO76" si="147">+AF$8*AF74+AG$8*AG74+AH$8*AH74+AI$8*AI74+AJ$8*AJ74+AK$8*AK74+AL$8*AL74+AM$8*AM74+AN$8*AN74</f>
        <v>0</v>
      </c>
    </row>
    <row r="75" spans="1:41" ht="14.25" hidden="1" customHeight="1" x14ac:dyDescent="0.2">
      <c r="A75" s="283" t="s">
        <v>48</v>
      </c>
      <c r="B75" s="283"/>
      <c r="C75" s="69"/>
      <c r="N75" s="194">
        <f t="shared" ref="N75:N76" si="148">SUM(D75:M75)</f>
        <v>0</v>
      </c>
      <c r="O75" s="60">
        <f>+D$8*D75+E$8*E75+F$8*F75+G$8*G75+H$8*H75+I$8*I75+K$8*K75+L$8*L75+J$8*J75</f>
        <v>0</v>
      </c>
      <c r="P75" s="25"/>
      <c r="Q75" s="283" t="str">
        <f t="shared" si="139"/>
        <v xml:space="preserve">Subtask 2: </v>
      </c>
      <c r="R75" s="283"/>
      <c r="S75" s="86"/>
      <c r="T75" s="206" t="e">
        <f t="shared" ref="T75:T76" si="149">+V75/U75</f>
        <v>#DIV/0!</v>
      </c>
      <c r="U75" s="158">
        <f t="shared" ref="U75:U76" si="150">+N75</f>
        <v>0</v>
      </c>
      <c r="V75" s="157">
        <f t="shared" ref="V75:V76" si="151">+O75</f>
        <v>0</v>
      </c>
      <c r="W75" s="157">
        <f t="shared" si="143"/>
        <v>0</v>
      </c>
      <c r="X75" s="157">
        <f t="shared" ref="X75:X76" si="152">+V75*X$5</f>
        <v>0</v>
      </c>
      <c r="Y75" s="157">
        <f t="shared" ref="Y75:Y76" si="153">+AO75</f>
        <v>0</v>
      </c>
      <c r="Z75" s="157">
        <v>0</v>
      </c>
      <c r="AA75" s="157">
        <f t="shared" ref="AA75:AA76" si="154">(+V75*(1+X$3))*X$6</f>
        <v>0</v>
      </c>
      <c r="AB75" s="182">
        <f t="shared" ref="AB75:AB76" si="155">+V75+W75+X75+Y75+Z75+AA75</f>
        <v>0</v>
      </c>
      <c r="AC75" s="32"/>
      <c r="AD75" s="283" t="str">
        <f t="shared" si="140"/>
        <v xml:space="preserve">Subtask 2: </v>
      </c>
      <c r="AE75" s="283"/>
      <c r="AF75" s="22"/>
      <c r="AO75" s="157">
        <f t="shared" si="147"/>
        <v>0</v>
      </c>
    </row>
    <row r="76" spans="1:41" ht="14.25" hidden="1" customHeight="1" x14ac:dyDescent="0.2">
      <c r="A76" s="285" t="s">
        <v>49</v>
      </c>
      <c r="B76" s="285"/>
      <c r="C76" s="102"/>
      <c r="D76" s="103"/>
      <c r="E76" s="103"/>
      <c r="F76" s="103"/>
      <c r="G76" s="103"/>
      <c r="H76" s="103"/>
      <c r="I76" s="103"/>
      <c r="J76" s="103"/>
      <c r="K76" s="103"/>
      <c r="L76" s="103"/>
      <c r="M76" s="103"/>
      <c r="N76" s="197">
        <f t="shared" si="148"/>
        <v>0</v>
      </c>
      <c r="O76" s="105">
        <f>+D$8*D76+E$8*E76+F$8*F76+G$8*G76+H$8*H76+I$8*I76+K$8*K76+L$8*L76+J$8*J76</f>
        <v>0</v>
      </c>
      <c r="P76" s="25"/>
      <c r="Q76" s="285" t="str">
        <f t="shared" si="139"/>
        <v xml:space="preserve">Subtask 3: </v>
      </c>
      <c r="R76" s="285"/>
      <c r="S76" s="107"/>
      <c r="T76" s="192" t="e">
        <f t="shared" si="149"/>
        <v>#DIV/0!</v>
      </c>
      <c r="U76" s="190">
        <f t="shared" si="150"/>
        <v>0</v>
      </c>
      <c r="V76" s="189">
        <f t="shared" si="151"/>
        <v>0</v>
      </c>
      <c r="W76" s="189">
        <f t="shared" si="143"/>
        <v>0</v>
      </c>
      <c r="X76" s="189">
        <f t="shared" si="152"/>
        <v>0</v>
      </c>
      <c r="Y76" s="189">
        <f t="shared" si="153"/>
        <v>0</v>
      </c>
      <c r="Z76" s="189">
        <v>0</v>
      </c>
      <c r="AA76" s="189">
        <f t="shared" si="154"/>
        <v>0</v>
      </c>
      <c r="AB76" s="191">
        <f t="shared" si="155"/>
        <v>0</v>
      </c>
      <c r="AC76" s="110"/>
      <c r="AD76" s="285" t="str">
        <f t="shared" si="140"/>
        <v xml:space="preserve">Subtask 3: </v>
      </c>
      <c r="AE76" s="285"/>
      <c r="AF76" s="111"/>
      <c r="AG76" s="109"/>
      <c r="AH76" s="109"/>
      <c r="AI76" s="109"/>
      <c r="AJ76" s="109"/>
      <c r="AK76" s="109"/>
      <c r="AL76" s="109"/>
      <c r="AM76" s="109"/>
      <c r="AN76" s="109"/>
      <c r="AO76" s="189">
        <f t="shared" si="147"/>
        <v>0</v>
      </c>
    </row>
    <row r="77" spans="1:41" ht="15" hidden="1" customHeight="1" x14ac:dyDescent="0.25">
      <c r="A77" s="288" t="s">
        <v>76</v>
      </c>
      <c r="B77" s="288"/>
      <c r="C77" s="70"/>
      <c r="D77" s="41">
        <f t="shared" ref="D77:O77" si="156">SUM(D74:D76)</f>
        <v>0</v>
      </c>
      <c r="E77" s="41">
        <f t="shared" si="156"/>
        <v>0</v>
      </c>
      <c r="F77" s="41">
        <f t="shared" si="156"/>
        <v>0</v>
      </c>
      <c r="G77" s="41">
        <f t="shared" si="156"/>
        <v>0</v>
      </c>
      <c r="H77" s="41">
        <f t="shared" si="156"/>
        <v>0</v>
      </c>
      <c r="I77" s="41">
        <f t="shared" si="156"/>
        <v>0</v>
      </c>
      <c r="J77" s="41">
        <f t="shared" si="156"/>
        <v>0</v>
      </c>
      <c r="K77" s="41">
        <f t="shared" si="156"/>
        <v>0</v>
      </c>
      <c r="L77" s="41">
        <f t="shared" si="156"/>
        <v>0</v>
      </c>
      <c r="M77" s="41">
        <f t="shared" si="156"/>
        <v>0</v>
      </c>
      <c r="N77" s="54">
        <f t="shared" si="156"/>
        <v>0</v>
      </c>
      <c r="O77" s="123">
        <f t="shared" si="156"/>
        <v>0</v>
      </c>
      <c r="P77" s="25"/>
      <c r="Q77" s="288" t="str">
        <f t="shared" ref="Q77:Q88" si="157">+A77</f>
        <v xml:space="preserve">TOTAL </v>
      </c>
      <c r="R77" s="288"/>
      <c r="S77" s="87"/>
      <c r="T77" s="213" t="e">
        <f>+V77/U77</f>
        <v>#DIV/0!</v>
      </c>
      <c r="U77" s="34">
        <f t="shared" ref="U77:AB77" si="158">SUM(U74:U76)</f>
        <v>0</v>
      </c>
      <c r="V77" s="59">
        <f t="shared" si="158"/>
        <v>0</v>
      </c>
      <c r="W77" s="59">
        <f t="shared" si="158"/>
        <v>0</v>
      </c>
      <c r="X77" s="59">
        <f t="shared" si="158"/>
        <v>0</v>
      </c>
      <c r="Y77" s="59">
        <f t="shared" si="158"/>
        <v>0</v>
      </c>
      <c r="Z77" s="59">
        <f t="shared" si="158"/>
        <v>0</v>
      </c>
      <c r="AA77" s="59">
        <f t="shared" si="158"/>
        <v>0</v>
      </c>
      <c r="AB77" s="200">
        <f t="shared" si="158"/>
        <v>0</v>
      </c>
      <c r="AC77" s="32"/>
      <c r="AD77" s="288" t="str">
        <f t="shared" si="140"/>
        <v xml:space="preserve">TOTAL </v>
      </c>
      <c r="AE77" s="288"/>
      <c r="AF77" s="40">
        <f t="shared" ref="AF77:AO77" si="159">SUM(AF74:AF76)</f>
        <v>0</v>
      </c>
      <c r="AG77" s="40">
        <f t="shared" si="159"/>
        <v>0</v>
      </c>
      <c r="AH77" s="40">
        <f t="shared" si="159"/>
        <v>0</v>
      </c>
      <c r="AI77" s="40">
        <f t="shared" si="159"/>
        <v>0</v>
      </c>
      <c r="AJ77" s="40">
        <f t="shared" si="159"/>
        <v>0</v>
      </c>
      <c r="AK77" s="40">
        <f t="shared" si="159"/>
        <v>0</v>
      </c>
      <c r="AL77" s="40">
        <f t="shared" si="159"/>
        <v>0</v>
      </c>
      <c r="AM77" s="40">
        <f t="shared" si="159"/>
        <v>0</v>
      </c>
      <c r="AN77" s="40">
        <f t="shared" si="159"/>
        <v>0</v>
      </c>
      <c r="AO77" s="59">
        <f t="shared" si="159"/>
        <v>0</v>
      </c>
    </row>
    <row r="78" spans="1:41" hidden="1" x14ac:dyDescent="0.2">
      <c r="A78" s="290"/>
      <c r="B78" s="290"/>
      <c r="C78" s="67"/>
      <c r="P78" s="25"/>
      <c r="Q78" s="290"/>
      <c r="R78" s="290"/>
      <c r="S78" s="84"/>
      <c r="AB78" s="81"/>
      <c r="AC78" s="32"/>
      <c r="AD78" s="290"/>
      <c r="AE78" s="290"/>
      <c r="AF78" s="24"/>
    </row>
    <row r="79" spans="1:41" ht="15" hidden="1" customHeight="1" x14ac:dyDescent="0.2">
      <c r="A79" s="292" t="s">
        <v>75</v>
      </c>
      <c r="B79" s="292"/>
      <c r="C79" s="68"/>
      <c r="D79" s="41"/>
      <c r="E79" s="41"/>
      <c r="F79" s="41"/>
      <c r="G79" s="41"/>
      <c r="H79" s="41"/>
      <c r="I79" s="41"/>
      <c r="J79" s="41"/>
      <c r="K79" s="41"/>
      <c r="L79" s="41"/>
      <c r="M79" s="41"/>
      <c r="N79" s="54"/>
      <c r="O79" s="123"/>
      <c r="P79" s="25"/>
      <c r="Q79" s="292" t="str">
        <f t="shared" si="157"/>
        <v>Task Name</v>
      </c>
      <c r="R79" s="292"/>
      <c r="S79" s="85"/>
      <c r="T79" s="59"/>
      <c r="U79" s="34"/>
      <c r="V79" s="61"/>
      <c r="W79" s="61"/>
      <c r="X79" s="61"/>
      <c r="Y79" s="61"/>
      <c r="Z79" s="61"/>
      <c r="AA79" s="61"/>
      <c r="AB79" s="82"/>
      <c r="AC79" s="32"/>
      <c r="AD79" s="292" t="str">
        <f>+A79</f>
        <v>Task Name</v>
      </c>
      <c r="AE79" s="292"/>
      <c r="AF79" s="33"/>
      <c r="AG79" s="34"/>
      <c r="AH79" s="34"/>
      <c r="AI79" s="34"/>
      <c r="AJ79" s="34"/>
      <c r="AK79" s="34"/>
      <c r="AL79" s="34"/>
      <c r="AM79" s="34"/>
      <c r="AN79" s="34"/>
      <c r="AO79" s="34"/>
    </row>
    <row r="80" spans="1:41" ht="14.25" hidden="1" customHeight="1" x14ac:dyDescent="0.2">
      <c r="A80" s="283" t="s">
        <v>51</v>
      </c>
      <c r="B80" s="283"/>
      <c r="C80" s="69"/>
      <c r="M80" s="174"/>
      <c r="N80" s="194">
        <f>SUM(D80:M80)</f>
        <v>0</v>
      </c>
      <c r="O80" s="60">
        <f>+D$8*D80+E$8*E80+F$8*F80+G$8*G80+H$8*H80+I$8*I80+K$8*K80+L$8*L80+J$8*J80</f>
        <v>0</v>
      </c>
      <c r="P80" s="106"/>
      <c r="Q80" s="283" t="str">
        <f t="shared" si="157"/>
        <v xml:space="preserve">Subtask 1: </v>
      </c>
      <c r="R80" s="283"/>
      <c r="S80" s="86"/>
      <c r="T80" s="206" t="e">
        <f t="shared" ref="T80" si="160">+V80/U80</f>
        <v>#DIV/0!</v>
      </c>
      <c r="U80" s="158">
        <f>+N80</f>
        <v>0</v>
      </c>
      <c r="V80" s="157">
        <f t="shared" ref="V80" si="161">+O80</f>
        <v>0</v>
      </c>
      <c r="W80" s="157">
        <f t="shared" ref="W80:W82" si="162">+V80*X$4</f>
        <v>0</v>
      </c>
      <c r="X80" s="157">
        <f t="shared" ref="X80" si="163">+V80*X$5</f>
        <v>0</v>
      </c>
      <c r="Y80" s="157">
        <f t="shared" ref="Y80" si="164">+AO80</f>
        <v>0</v>
      </c>
      <c r="Z80" s="157">
        <v>0</v>
      </c>
      <c r="AA80" s="207">
        <f t="shared" ref="AA80" si="165">(+V80*(1+X$3))*X$6</f>
        <v>0</v>
      </c>
      <c r="AB80" s="182">
        <f>+V80+W80+X80+Y80+Z80+AA80</f>
        <v>0</v>
      </c>
      <c r="AC80" s="110"/>
      <c r="AD80" s="283" t="str">
        <f>+A80</f>
        <v xml:space="preserve">Subtask 1: </v>
      </c>
      <c r="AE80" s="283"/>
      <c r="AF80" s="184"/>
      <c r="AG80" s="196"/>
      <c r="AH80" s="196"/>
      <c r="AI80" s="196"/>
      <c r="AJ80" s="196"/>
      <c r="AK80" s="196"/>
      <c r="AL80" s="196"/>
      <c r="AM80" s="196"/>
      <c r="AN80" s="196"/>
      <c r="AO80" s="157">
        <f t="shared" ref="AO80:AO82" si="166">+AF$8*AF80+AG$8*AG80+AH$8*AH80+AI$8*AI80+AJ$8*AJ80+AK$8*AK80+AL$8*AL80+AM$8*AM80+AN$8*AN80</f>
        <v>0</v>
      </c>
    </row>
    <row r="81" spans="1:41" ht="14.25" hidden="1" x14ac:dyDescent="0.2">
      <c r="A81" s="283" t="s">
        <v>48</v>
      </c>
      <c r="B81" s="306"/>
      <c r="C81" s="69"/>
      <c r="D81" s="195"/>
      <c r="E81" s="196"/>
      <c r="F81" s="196"/>
      <c r="G81" s="196"/>
      <c r="H81" s="196"/>
      <c r="I81" s="196"/>
      <c r="J81" s="196"/>
      <c r="K81" s="196"/>
      <c r="L81" s="196"/>
      <c r="M81" s="196"/>
      <c r="N81" s="194">
        <f t="shared" ref="N81:N82" si="167">SUM(D81:M81)</f>
        <v>0</v>
      </c>
      <c r="O81" s="60">
        <f>+D$8*D81+E$8*E81+F$8*F81+G$8*G81+H$8*H81+I$8*I81+K$8*K81+L$8*L81+J$8*J81</f>
        <v>0</v>
      </c>
      <c r="P81" s="25"/>
      <c r="Q81" s="283" t="str">
        <f t="shared" ref="Q81:Q82" si="168">+A81</f>
        <v xml:space="preserve">Subtask 2: </v>
      </c>
      <c r="R81" s="306"/>
      <c r="S81" s="86"/>
      <c r="T81" s="206" t="e">
        <f t="shared" ref="T81:T82" si="169">+V81/U81</f>
        <v>#DIV/0!</v>
      </c>
      <c r="U81" s="158">
        <f t="shared" ref="U81:U82" si="170">+N81</f>
        <v>0</v>
      </c>
      <c r="V81" s="157">
        <f t="shared" ref="V81:V82" si="171">+O81</f>
        <v>0</v>
      </c>
      <c r="W81" s="157">
        <f t="shared" si="162"/>
        <v>0</v>
      </c>
      <c r="X81" s="157">
        <f t="shared" ref="X81:X82" si="172">+V81*X$5</f>
        <v>0</v>
      </c>
      <c r="Y81" s="157">
        <f t="shared" ref="Y81:Y82" si="173">+AO81</f>
        <v>0</v>
      </c>
      <c r="Z81" s="157">
        <v>0</v>
      </c>
      <c r="AA81" s="207">
        <f t="shared" ref="AA81:AA82" si="174">(+V81*(1+X$3))*X$6</f>
        <v>0</v>
      </c>
      <c r="AB81" s="182">
        <f t="shared" ref="AB81:AB82" si="175">+V81+W81+X81+Y81+Z81+AA81</f>
        <v>0</v>
      </c>
      <c r="AC81" s="32"/>
      <c r="AD81" s="283" t="str">
        <f>+A81</f>
        <v xml:space="preserve">Subtask 2: </v>
      </c>
      <c r="AE81" s="283"/>
      <c r="AF81" s="184"/>
      <c r="AG81" s="196"/>
      <c r="AH81" s="196"/>
      <c r="AI81" s="196"/>
      <c r="AJ81" s="196"/>
      <c r="AK81" s="196"/>
      <c r="AL81" s="196"/>
      <c r="AM81" s="196"/>
      <c r="AN81" s="196"/>
      <c r="AO81" s="157">
        <f t="shared" si="166"/>
        <v>0</v>
      </c>
    </row>
    <row r="82" spans="1:41" ht="14.25" hidden="1" customHeight="1" x14ac:dyDescent="0.2">
      <c r="A82" s="285" t="s">
        <v>49</v>
      </c>
      <c r="B82" s="303"/>
      <c r="C82" s="102"/>
      <c r="D82" s="103"/>
      <c r="E82" s="103"/>
      <c r="F82" s="103"/>
      <c r="G82" s="103"/>
      <c r="H82" s="103"/>
      <c r="I82" s="103"/>
      <c r="J82" s="103"/>
      <c r="K82" s="103"/>
      <c r="L82" s="103"/>
      <c r="M82" s="103"/>
      <c r="N82" s="197">
        <f t="shared" si="167"/>
        <v>0</v>
      </c>
      <c r="O82" s="105">
        <f>+D$8*D82+E$8*E82+F$8*F82+G$8*G82+H$8*H82+I$8*I82+K$8*K82+L$8*L82+J$8*J82</f>
        <v>0</v>
      </c>
      <c r="P82" s="25"/>
      <c r="Q82" s="283" t="str">
        <f t="shared" si="168"/>
        <v xml:space="preserve">Subtask 3: </v>
      </c>
      <c r="R82" s="283"/>
      <c r="S82" s="107"/>
      <c r="T82" s="192" t="e">
        <f t="shared" si="169"/>
        <v>#DIV/0!</v>
      </c>
      <c r="U82" s="190">
        <f t="shared" si="170"/>
        <v>0</v>
      </c>
      <c r="V82" s="189">
        <f t="shared" si="171"/>
        <v>0</v>
      </c>
      <c r="W82" s="189">
        <f t="shared" si="162"/>
        <v>0</v>
      </c>
      <c r="X82" s="189">
        <f t="shared" si="172"/>
        <v>0</v>
      </c>
      <c r="Y82" s="189">
        <f t="shared" si="173"/>
        <v>0</v>
      </c>
      <c r="Z82" s="189">
        <v>0</v>
      </c>
      <c r="AA82" s="193">
        <f t="shared" si="174"/>
        <v>0</v>
      </c>
      <c r="AB82" s="191">
        <f t="shared" si="175"/>
        <v>0</v>
      </c>
      <c r="AC82" s="32"/>
      <c r="AD82" s="283" t="str">
        <f>+A82</f>
        <v xml:space="preserve">Subtask 3: </v>
      </c>
      <c r="AE82" s="283"/>
      <c r="AF82" s="185"/>
      <c r="AG82" s="205"/>
      <c r="AH82" s="205"/>
      <c r="AI82" s="205"/>
      <c r="AJ82" s="205"/>
      <c r="AK82" s="205"/>
      <c r="AL82" s="205"/>
      <c r="AM82" s="205"/>
      <c r="AN82" s="205"/>
      <c r="AO82" s="189">
        <f t="shared" si="166"/>
        <v>0</v>
      </c>
    </row>
    <row r="83" spans="1:41" ht="15" hidden="1" customHeight="1" x14ac:dyDescent="0.25">
      <c r="A83" s="288" t="s">
        <v>76</v>
      </c>
      <c r="B83" s="288"/>
      <c r="C83" s="70"/>
      <c r="D83" s="41">
        <f t="shared" ref="D83:O83" si="176">SUM(D80:D82)</f>
        <v>0</v>
      </c>
      <c r="E83" s="41">
        <f t="shared" si="176"/>
        <v>0</v>
      </c>
      <c r="F83" s="41">
        <f t="shared" si="176"/>
        <v>0</v>
      </c>
      <c r="G83" s="41">
        <f t="shared" si="176"/>
        <v>0</v>
      </c>
      <c r="H83" s="41">
        <f t="shared" si="176"/>
        <v>0</v>
      </c>
      <c r="I83" s="41">
        <f t="shared" si="176"/>
        <v>0</v>
      </c>
      <c r="J83" s="41">
        <f t="shared" si="176"/>
        <v>0</v>
      </c>
      <c r="K83" s="41">
        <f t="shared" si="176"/>
        <v>0</v>
      </c>
      <c r="L83" s="41">
        <f t="shared" si="176"/>
        <v>0</v>
      </c>
      <c r="M83" s="41">
        <f t="shared" si="176"/>
        <v>0</v>
      </c>
      <c r="N83" s="198">
        <f t="shared" si="176"/>
        <v>0</v>
      </c>
      <c r="O83" s="123">
        <f t="shared" si="176"/>
        <v>0</v>
      </c>
      <c r="P83" s="25"/>
      <c r="Q83" s="299" t="str">
        <f t="shared" si="157"/>
        <v xml:space="preserve">TOTAL </v>
      </c>
      <c r="R83" s="302"/>
      <c r="S83" s="87"/>
      <c r="T83" s="213" t="e">
        <f>+V83/U83</f>
        <v>#DIV/0!</v>
      </c>
      <c r="U83" s="34">
        <f t="shared" ref="U83:AB83" si="177">SUM(U80:U82)</f>
        <v>0</v>
      </c>
      <c r="V83" s="59">
        <f t="shared" si="177"/>
        <v>0</v>
      </c>
      <c r="W83" s="59">
        <f t="shared" si="177"/>
        <v>0</v>
      </c>
      <c r="X83" s="59">
        <f t="shared" si="177"/>
        <v>0</v>
      </c>
      <c r="Y83" s="59">
        <f t="shared" si="177"/>
        <v>0</v>
      </c>
      <c r="Z83" s="59">
        <f t="shared" si="177"/>
        <v>0</v>
      </c>
      <c r="AA83" s="59">
        <f t="shared" si="177"/>
        <v>0</v>
      </c>
      <c r="AB83" s="200">
        <f t="shared" si="177"/>
        <v>0</v>
      </c>
      <c r="AC83" s="32"/>
      <c r="AD83" s="299" t="str">
        <f>+A83</f>
        <v xml:space="preserve">TOTAL </v>
      </c>
      <c r="AE83" s="299"/>
      <c r="AF83" s="40">
        <f t="shared" ref="AF83:AO83" si="178">SUM(AF80:AF82)</f>
        <v>0</v>
      </c>
      <c r="AG83" s="40">
        <f t="shared" si="178"/>
        <v>0</v>
      </c>
      <c r="AH83" s="40">
        <f t="shared" si="178"/>
        <v>0</v>
      </c>
      <c r="AI83" s="40">
        <f t="shared" si="178"/>
        <v>0</v>
      </c>
      <c r="AJ83" s="40">
        <f t="shared" si="178"/>
        <v>0</v>
      </c>
      <c r="AK83" s="40">
        <f t="shared" si="178"/>
        <v>0</v>
      </c>
      <c r="AL83" s="40">
        <f t="shared" si="178"/>
        <v>0</v>
      </c>
      <c r="AM83" s="40">
        <f t="shared" si="178"/>
        <v>0</v>
      </c>
      <c r="AN83" s="40">
        <f t="shared" si="178"/>
        <v>0</v>
      </c>
      <c r="AO83" s="59">
        <f t="shared" si="178"/>
        <v>0</v>
      </c>
    </row>
    <row r="84" spans="1:41" hidden="1" x14ac:dyDescent="0.2">
      <c r="A84" s="290"/>
      <c r="B84" s="290"/>
      <c r="C84" s="67"/>
      <c r="P84" s="25"/>
      <c r="Q84" s="290"/>
      <c r="R84" s="290"/>
      <c r="S84" s="84"/>
      <c r="AB84" s="81"/>
      <c r="AC84" s="32"/>
      <c r="AD84" s="290"/>
      <c r="AE84" s="290"/>
      <c r="AF84" s="24"/>
    </row>
    <row r="85" spans="1:41" ht="15" hidden="1" customHeight="1" x14ac:dyDescent="0.2">
      <c r="A85" s="292" t="s">
        <v>75</v>
      </c>
      <c r="B85" s="292"/>
      <c r="C85" s="68"/>
      <c r="D85" s="41"/>
      <c r="E85" s="41"/>
      <c r="F85" s="41"/>
      <c r="G85" s="41"/>
      <c r="H85" s="41"/>
      <c r="I85" s="41"/>
      <c r="J85" s="41"/>
      <c r="K85" s="41"/>
      <c r="L85" s="41"/>
      <c r="M85" s="41"/>
      <c r="N85" s="54"/>
      <c r="O85" s="123"/>
      <c r="P85" s="25"/>
      <c r="Q85" s="292" t="str">
        <f t="shared" si="157"/>
        <v>Task Name</v>
      </c>
      <c r="R85" s="292"/>
      <c r="S85" s="85"/>
      <c r="T85" s="59"/>
      <c r="U85" s="34"/>
      <c r="V85" s="61"/>
      <c r="W85" s="61"/>
      <c r="X85" s="61"/>
      <c r="Y85" s="61"/>
      <c r="Z85" s="61"/>
      <c r="AA85" s="61"/>
      <c r="AB85" s="82"/>
      <c r="AC85" s="32"/>
      <c r="AD85" s="292" t="str">
        <f>+A85</f>
        <v>Task Name</v>
      </c>
      <c r="AE85" s="292"/>
      <c r="AF85" s="33"/>
      <c r="AG85" s="34"/>
      <c r="AH85" s="34"/>
      <c r="AI85" s="34"/>
      <c r="AJ85" s="34"/>
      <c r="AK85" s="34"/>
      <c r="AL85" s="34"/>
      <c r="AM85" s="34"/>
      <c r="AN85" s="34"/>
      <c r="AO85" s="34"/>
    </row>
    <row r="86" spans="1:41" ht="14.25" hidden="1" customHeight="1" x14ac:dyDescent="0.2">
      <c r="A86" s="283" t="s">
        <v>51</v>
      </c>
      <c r="B86" s="283"/>
      <c r="C86" s="71"/>
      <c r="N86" s="194">
        <f>SUM(D86:M86)</f>
        <v>0</v>
      </c>
      <c r="O86" s="60">
        <f>+D$8*D86+E$8*E86+F$8*F86+G$8*G86+H$8*H86+I$8*I86+K$8*K86+L$8*L86+J$8*J86</f>
        <v>0</v>
      </c>
      <c r="P86" s="25"/>
      <c r="Q86" s="300" t="str">
        <f t="shared" si="157"/>
        <v xml:space="preserve">Subtask 1: </v>
      </c>
      <c r="R86" s="300"/>
      <c r="S86" s="88"/>
      <c r="T86" s="206" t="e">
        <f t="shared" ref="T86" si="179">+V86/U86</f>
        <v>#DIV/0!</v>
      </c>
      <c r="U86" s="158">
        <f>+N86</f>
        <v>0</v>
      </c>
      <c r="V86" s="157">
        <f t="shared" ref="V86" si="180">+O86</f>
        <v>0</v>
      </c>
      <c r="W86" s="157">
        <f t="shared" ref="W86:W88" si="181">+V86*X$4</f>
        <v>0</v>
      </c>
      <c r="X86" s="157">
        <f t="shared" ref="X86" si="182">+V86*X$5</f>
        <v>0</v>
      </c>
      <c r="Y86" s="157">
        <f t="shared" ref="Y86" si="183">+AO86</f>
        <v>0</v>
      </c>
      <c r="Z86" s="157">
        <v>0</v>
      </c>
      <c r="AA86" s="207">
        <f t="shared" ref="AA86" si="184">(+V86*(1+X$3))*X$6</f>
        <v>0</v>
      </c>
      <c r="AB86" s="182">
        <f>+V86+W86+X86+Y86+Z86+AA86</f>
        <v>0</v>
      </c>
      <c r="AC86" s="32"/>
      <c r="AD86" s="300" t="str">
        <f>+A86</f>
        <v xml:space="preserve">Subtask 1: </v>
      </c>
      <c r="AE86" s="300"/>
      <c r="AF86" s="186"/>
      <c r="AG86" s="196"/>
      <c r="AH86" s="196"/>
      <c r="AI86" s="196"/>
      <c r="AJ86" s="196"/>
      <c r="AK86" s="196"/>
      <c r="AL86" s="196"/>
      <c r="AM86" s="196"/>
      <c r="AN86" s="196"/>
      <c r="AO86" s="157">
        <f t="shared" ref="AO86:AO88" si="185">+AF$8*AF86+AG$8*AG86+AH$8*AH86+AI$8*AI86+AJ$8*AJ86+AK$8*AK86+AL$8*AL86+AM$8*AM86+AN$8*AN86</f>
        <v>0</v>
      </c>
    </row>
    <row r="87" spans="1:41" ht="14.25" hidden="1" customHeight="1" x14ac:dyDescent="0.2">
      <c r="A87" s="283" t="s">
        <v>48</v>
      </c>
      <c r="B87" s="306"/>
      <c r="C87" s="71"/>
      <c r="N87" s="194">
        <f>SUM(D87:M87)</f>
        <v>0</v>
      </c>
      <c r="O87" s="60">
        <f>+D$8*D87+E$8*E87+F$8*F87+G$8*G87+H$8*H87+I$8*I87+K$8*K87+L$8*L87+J$8*J87</f>
        <v>0</v>
      </c>
      <c r="P87" s="25"/>
      <c r="Q87" s="300" t="str">
        <f t="shared" si="157"/>
        <v xml:space="preserve">Subtask 2: </v>
      </c>
      <c r="R87" s="300"/>
      <c r="S87" s="88"/>
      <c r="T87" s="206" t="e">
        <f t="shared" ref="T87:T88" si="186">+V87/U87</f>
        <v>#DIV/0!</v>
      </c>
      <c r="U87" s="158">
        <f t="shared" ref="U87:U88" si="187">+N87</f>
        <v>0</v>
      </c>
      <c r="V87" s="157">
        <f t="shared" ref="V87:V88" si="188">+O87</f>
        <v>0</v>
      </c>
      <c r="W87" s="157">
        <f t="shared" si="181"/>
        <v>0</v>
      </c>
      <c r="X87" s="157">
        <f t="shared" ref="X87:X88" si="189">+V87*X$5</f>
        <v>0</v>
      </c>
      <c r="Y87" s="157">
        <f t="shared" ref="Y87:Y88" si="190">+AO87</f>
        <v>0</v>
      </c>
      <c r="Z87" s="157">
        <v>0</v>
      </c>
      <c r="AA87" s="207">
        <f t="shared" ref="AA87:AA88" si="191">(+V87*(1+X$3))*X$6</f>
        <v>0</v>
      </c>
      <c r="AB87" s="182">
        <f t="shared" ref="AB87:AB88" si="192">+V87+W87+X87+Y87+Z87+AA87</f>
        <v>0</v>
      </c>
      <c r="AC87" s="32"/>
      <c r="AD87" s="300" t="str">
        <f>+A87</f>
        <v xml:space="preserve">Subtask 2: </v>
      </c>
      <c r="AE87" s="300"/>
      <c r="AF87" s="186"/>
      <c r="AG87" s="196"/>
      <c r="AH87" s="196"/>
      <c r="AI87" s="196"/>
      <c r="AJ87" s="196"/>
      <c r="AK87" s="196"/>
      <c r="AL87" s="196"/>
      <c r="AM87" s="196"/>
      <c r="AN87" s="196"/>
      <c r="AO87" s="157">
        <f t="shared" si="185"/>
        <v>0</v>
      </c>
    </row>
    <row r="88" spans="1:41" ht="14.25" hidden="1" customHeight="1" x14ac:dyDescent="0.2">
      <c r="A88" s="285" t="s">
        <v>49</v>
      </c>
      <c r="B88" s="303"/>
      <c r="C88" s="112"/>
      <c r="D88" s="103"/>
      <c r="E88" s="103"/>
      <c r="F88" s="103"/>
      <c r="G88" s="103"/>
      <c r="H88" s="103"/>
      <c r="I88" s="103"/>
      <c r="J88" s="103"/>
      <c r="K88" s="103"/>
      <c r="L88" s="103"/>
      <c r="M88" s="103"/>
      <c r="N88" s="197">
        <f>SUM(D88:M88)</f>
        <v>0</v>
      </c>
      <c r="O88" s="105">
        <f>+D$8*D88+E$8*E88+F$8*F88+G$8*G88+H$8*H88+I$8*I88+K$8*K88+L$8*L88+J$8*J88</f>
        <v>0</v>
      </c>
      <c r="P88" s="25"/>
      <c r="Q88" s="293" t="str">
        <f t="shared" si="157"/>
        <v xml:space="preserve">Subtask 3: </v>
      </c>
      <c r="R88" s="293"/>
      <c r="S88" s="113"/>
      <c r="T88" s="192" t="e">
        <f t="shared" si="186"/>
        <v>#DIV/0!</v>
      </c>
      <c r="U88" s="190">
        <f t="shared" si="187"/>
        <v>0</v>
      </c>
      <c r="V88" s="189">
        <f t="shared" si="188"/>
        <v>0</v>
      </c>
      <c r="W88" s="189">
        <f t="shared" si="181"/>
        <v>0</v>
      </c>
      <c r="X88" s="189">
        <f t="shared" si="189"/>
        <v>0</v>
      </c>
      <c r="Y88" s="189">
        <f t="shared" si="190"/>
        <v>0</v>
      </c>
      <c r="Z88" s="189">
        <v>0</v>
      </c>
      <c r="AA88" s="193">
        <f t="shared" si="191"/>
        <v>0</v>
      </c>
      <c r="AB88" s="191">
        <f t="shared" si="192"/>
        <v>0</v>
      </c>
      <c r="AC88" s="32"/>
      <c r="AD88" s="293" t="str">
        <f>+A88</f>
        <v xml:space="preserve">Subtask 3: </v>
      </c>
      <c r="AE88" s="293"/>
      <c r="AF88" s="183"/>
      <c r="AG88" s="205"/>
      <c r="AH88" s="205"/>
      <c r="AI88" s="205"/>
      <c r="AJ88" s="205"/>
      <c r="AK88" s="205"/>
      <c r="AL88" s="205"/>
      <c r="AM88" s="205"/>
      <c r="AN88" s="205"/>
      <c r="AO88" s="189">
        <f t="shared" si="185"/>
        <v>0</v>
      </c>
    </row>
    <row r="89" spans="1:41" ht="18" hidden="1" customHeight="1" x14ac:dyDescent="0.2">
      <c r="A89" s="288" t="s">
        <v>76</v>
      </c>
      <c r="B89" s="288"/>
      <c r="C89" s="74"/>
      <c r="D89" s="176">
        <f>SUM(D86:D88)</f>
        <v>0</v>
      </c>
      <c r="E89" s="176">
        <f t="shared" ref="E89:M89" si="193">SUM(E86:E88)</f>
        <v>0</v>
      </c>
      <c r="F89" s="176">
        <f t="shared" si="193"/>
        <v>0</v>
      </c>
      <c r="G89" s="176">
        <f t="shared" si="193"/>
        <v>0</v>
      </c>
      <c r="H89" s="176">
        <f t="shared" si="193"/>
        <v>0</v>
      </c>
      <c r="I89" s="176">
        <f t="shared" si="193"/>
        <v>0</v>
      </c>
      <c r="J89" s="176">
        <f t="shared" si="193"/>
        <v>0</v>
      </c>
      <c r="K89" s="176">
        <f t="shared" si="193"/>
        <v>0</v>
      </c>
      <c r="L89" s="176">
        <f t="shared" si="193"/>
        <v>0</v>
      </c>
      <c r="M89" s="176">
        <f t="shared" si="193"/>
        <v>0</v>
      </c>
      <c r="N89" s="198">
        <f>SUM(N86:N88)</f>
        <v>0</v>
      </c>
      <c r="O89" s="199">
        <f>SUM(O86:O88)</f>
        <v>0</v>
      </c>
      <c r="P89" s="25"/>
      <c r="Q89" s="288" t="str">
        <f t="shared" ref="Q89:Q107" si="194">+A89</f>
        <v xml:space="preserve">TOTAL </v>
      </c>
      <c r="R89" s="288"/>
      <c r="S89" s="91"/>
      <c r="T89" s="214" t="e">
        <f>+V89/U89</f>
        <v>#DIV/0!</v>
      </c>
      <c r="U89" s="178">
        <f t="shared" ref="U89:AB89" si="195">SUM(U86:U88)</f>
        <v>0</v>
      </c>
      <c r="V89" s="177">
        <f t="shared" si="195"/>
        <v>0</v>
      </c>
      <c r="W89" s="177">
        <f t="shared" si="195"/>
        <v>0</v>
      </c>
      <c r="X89" s="177">
        <f t="shared" si="195"/>
        <v>0</v>
      </c>
      <c r="Y89" s="177">
        <f t="shared" si="195"/>
        <v>0</v>
      </c>
      <c r="Z89" s="177">
        <f t="shared" si="195"/>
        <v>0</v>
      </c>
      <c r="AA89" s="177">
        <f t="shared" si="195"/>
        <v>0</v>
      </c>
      <c r="AB89" s="204">
        <f t="shared" si="195"/>
        <v>0</v>
      </c>
      <c r="AC89" s="32"/>
      <c r="AD89" s="288" t="str">
        <f>+A89</f>
        <v xml:space="preserve">TOTAL </v>
      </c>
      <c r="AE89" s="288"/>
      <c r="AF89" s="187">
        <f t="shared" ref="AF89:AO89" si="196">SUM(AF86:AF88)</f>
        <v>0</v>
      </c>
      <c r="AG89" s="187">
        <f t="shared" si="196"/>
        <v>0</v>
      </c>
      <c r="AH89" s="187">
        <f t="shared" si="196"/>
        <v>0</v>
      </c>
      <c r="AI89" s="187">
        <f t="shared" si="196"/>
        <v>0</v>
      </c>
      <c r="AJ89" s="187">
        <f t="shared" si="196"/>
        <v>0</v>
      </c>
      <c r="AK89" s="187">
        <f t="shared" si="196"/>
        <v>0</v>
      </c>
      <c r="AL89" s="187">
        <f t="shared" si="196"/>
        <v>0</v>
      </c>
      <c r="AM89" s="187">
        <f t="shared" si="196"/>
        <v>0</v>
      </c>
      <c r="AN89" s="187">
        <f t="shared" si="196"/>
        <v>0</v>
      </c>
      <c r="AO89" s="59">
        <f t="shared" si="196"/>
        <v>0</v>
      </c>
    </row>
    <row r="90" spans="1:41" hidden="1" x14ac:dyDescent="0.2">
      <c r="A90" s="290"/>
      <c r="B90" s="290"/>
      <c r="C90" s="67"/>
      <c r="P90" s="25"/>
      <c r="Q90" s="290"/>
      <c r="R90" s="290"/>
      <c r="S90" s="84"/>
      <c r="AB90" s="81"/>
      <c r="AC90" s="32"/>
      <c r="AD90" s="290"/>
      <c r="AE90" s="290"/>
      <c r="AF90" s="24"/>
    </row>
    <row r="91" spans="1:41" ht="15" hidden="1" customHeight="1" x14ac:dyDescent="0.2">
      <c r="A91" s="292" t="s">
        <v>75</v>
      </c>
      <c r="B91" s="292"/>
      <c r="C91" s="68"/>
      <c r="D91" s="41"/>
      <c r="E91" s="41"/>
      <c r="F91" s="41"/>
      <c r="G91" s="41"/>
      <c r="H91" s="41"/>
      <c r="I91" s="41"/>
      <c r="J91" s="41"/>
      <c r="K91" s="41"/>
      <c r="L91" s="41"/>
      <c r="M91" s="41"/>
      <c r="N91" s="54"/>
      <c r="O91" s="123"/>
      <c r="P91" s="25"/>
      <c r="Q91" s="292" t="str">
        <f t="shared" si="194"/>
        <v>Task Name</v>
      </c>
      <c r="R91" s="292"/>
      <c r="S91" s="85"/>
      <c r="T91" s="59"/>
      <c r="U91" s="34"/>
      <c r="V91" s="61"/>
      <c r="W91" s="61"/>
      <c r="X91" s="61"/>
      <c r="Y91" s="61"/>
      <c r="Z91" s="61"/>
      <c r="AA91" s="61"/>
      <c r="AB91" s="82"/>
      <c r="AC91" s="32"/>
      <c r="AD91" s="292" t="str">
        <f>+A91</f>
        <v>Task Name</v>
      </c>
      <c r="AE91" s="292"/>
      <c r="AF91" s="33"/>
      <c r="AG91" s="34"/>
      <c r="AH91" s="34"/>
      <c r="AI91" s="34"/>
      <c r="AJ91" s="34"/>
      <c r="AK91" s="34"/>
      <c r="AL91" s="34"/>
      <c r="AM91" s="34"/>
      <c r="AN91" s="34"/>
      <c r="AO91" s="34"/>
    </row>
    <row r="92" spans="1:41" ht="14.25" hidden="1" customHeight="1" x14ac:dyDescent="0.2">
      <c r="A92" s="283" t="s">
        <v>47</v>
      </c>
      <c r="B92" s="283"/>
      <c r="C92" s="71"/>
      <c r="N92" s="55">
        <f>SUM(D92:L92)</f>
        <v>0</v>
      </c>
      <c r="O92" s="60">
        <f>+D$8*D92+E$8*E92+F$8*F92+G$8*G92+H$8*H92+I$8*I92+K$8*K92+L$8*L92+J$8*J92</f>
        <v>0</v>
      </c>
      <c r="P92" s="25"/>
      <c r="Q92" s="300" t="str">
        <f t="shared" si="194"/>
        <v>Subtask 1:</v>
      </c>
      <c r="R92" s="300"/>
      <c r="S92" s="88"/>
      <c r="T92" s="206" t="e">
        <f t="shared" ref="T92" si="197">+V92/U92</f>
        <v>#DIV/0!</v>
      </c>
      <c r="U92" s="158">
        <f>+N92</f>
        <v>0</v>
      </c>
      <c r="V92" s="157">
        <f t="shared" ref="V92" si="198">+O92</f>
        <v>0</v>
      </c>
      <c r="W92" s="157">
        <f t="shared" ref="W92:W94" si="199">+V92*X$4</f>
        <v>0</v>
      </c>
      <c r="X92" s="157">
        <f t="shared" ref="X92" si="200">+V92*X$5</f>
        <v>0</v>
      </c>
      <c r="Y92" s="157">
        <f t="shared" ref="Y92" si="201">+AO92</f>
        <v>0</v>
      </c>
      <c r="Z92" s="157">
        <v>0</v>
      </c>
      <c r="AA92" s="207">
        <f t="shared" ref="AA92" si="202">(+V92*(1+X$3))*X$6</f>
        <v>0</v>
      </c>
      <c r="AB92" s="182">
        <f>+V92+W92+X92+Y92+Z92+AA92</f>
        <v>0</v>
      </c>
      <c r="AC92" s="32"/>
      <c r="AD92" s="300" t="str">
        <f>+A92</f>
        <v>Subtask 1:</v>
      </c>
      <c r="AE92" s="300"/>
      <c r="AF92" s="186"/>
      <c r="AG92" s="196"/>
      <c r="AH92" s="196"/>
      <c r="AI92" s="196"/>
      <c r="AJ92" s="196"/>
      <c r="AK92" s="196"/>
      <c r="AL92" s="196"/>
      <c r="AM92" s="196"/>
      <c r="AN92" s="196"/>
      <c r="AO92" s="157">
        <f t="shared" ref="AO92:AO94" si="203">+AF$8*AF92+AG$8*AG92+AH$8*AH92+AI$8*AI92+AJ$8*AJ92+AK$8*AK92+AL$8*AL92+AM$8*AM92+AN$8*AN92</f>
        <v>0</v>
      </c>
    </row>
    <row r="93" spans="1:41" ht="14.25" hidden="1" customHeight="1" x14ac:dyDescent="0.2">
      <c r="A93" s="283" t="s">
        <v>48</v>
      </c>
      <c r="B93" s="283"/>
      <c r="C93" s="71"/>
      <c r="N93" s="55">
        <f>SUM(D93:L93)</f>
        <v>0</v>
      </c>
      <c r="O93" s="60">
        <f>+D$8*D93+E$8*E93+F$8*F93+G$8*G93+H$8*H93+I$8*I93+K$8*K93+L$8*L93+J$8*J93</f>
        <v>0</v>
      </c>
      <c r="P93" s="25"/>
      <c r="Q93" s="300" t="str">
        <f t="shared" si="194"/>
        <v xml:space="preserve">Subtask 2: </v>
      </c>
      <c r="R93" s="300"/>
      <c r="S93" s="88"/>
      <c r="T93" s="206" t="e">
        <f t="shared" ref="T93:T94" si="204">+V93/U93</f>
        <v>#DIV/0!</v>
      </c>
      <c r="U93" s="158">
        <f t="shared" ref="U93:U94" si="205">+N93</f>
        <v>0</v>
      </c>
      <c r="V93" s="157">
        <f t="shared" ref="V93:V94" si="206">+O93</f>
        <v>0</v>
      </c>
      <c r="W93" s="157">
        <f t="shared" si="199"/>
        <v>0</v>
      </c>
      <c r="X93" s="157">
        <f t="shared" ref="X93:X94" si="207">+V93*X$5</f>
        <v>0</v>
      </c>
      <c r="Y93" s="157">
        <f t="shared" ref="Y93:Y94" si="208">+AO93</f>
        <v>0</v>
      </c>
      <c r="Z93" s="157">
        <v>0</v>
      </c>
      <c r="AA93" s="207">
        <f t="shared" ref="AA93:AA94" si="209">(+V93*(1+X$3))*X$6</f>
        <v>0</v>
      </c>
      <c r="AB93" s="182">
        <f t="shared" ref="AB93:AB94" si="210">+V93+W93+X93+Y93+Z93+AA93</f>
        <v>0</v>
      </c>
      <c r="AC93" s="32"/>
      <c r="AD93" s="300" t="str">
        <f>+A93</f>
        <v xml:space="preserve">Subtask 2: </v>
      </c>
      <c r="AE93" s="300"/>
      <c r="AF93" s="186"/>
      <c r="AG93" s="196"/>
      <c r="AH93" s="196"/>
      <c r="AI93" s="196"/>
      <c r="AJ93" s="196"/>
      <c r="AK93" s="196"/>
      <c r="AL93" s="196"/>
      <c r="AM93" s="196"/>
      <c r="AN93" s="196"/>
      <c r="AO93" s="157">
        <f t="shared" si="203"/>
        <v>0</v>
      </c>
    </row>
    <row r="94" spans="1:41" ht="14.25" hidden="1" customHeight="1" x14ac:dyDescent="0.2">
      <c r="A94" s="285" t="s">
        <v>49</v>
      </c>
      <c r="B94" s="303"/>
      <c r="C94" s="112"/>
      <c r="D94" s="103"/>
      <c r="E94" s="103"/>
      <c r="F94" s="103"/>
      <c r="G94" s="103"/>
      <c r="H94" s="103"/>
      <c r="I94" s="103"/>
      <c r="J94" s="103"/>
      <c r="K94" s="103"/>
      <c r="L94" s="103"/>
      <c r="M94" s="103"/>
      <c r="N94" s="104">
        <f>SUM(D94:L94)</f>
        <v>0</v>
      </c>
      <c r="O94" s="105">
        <f>+D$8*D94+E$8*E94+F$8*F94+G$8*G94+H$8*H94+I$8*I94+K$8*K94+L$8*L94+J$8*J94</f>
        <v>0</v>
      </c>
      <c r="P94" s="25"/>
      <c r="Q94" s="293" t="str">
        <f t="shared" si="194"/>
        <v xml:space="preserve">Subtask 3: </v>
      </c>
      <c r="R94" s="293"/>
      <c r="S94" s="113"/>
      <c r="T94" s="192" t="e">
        <f t="shared" si="204"/>
        <v>#DIV/0!</v>
      </c>
      <c r="U94" s="190">
        <f t="shared" si="205"/>
        <v>0</v>
      </c>
      <c r="V94" s="189">
        <f t="shared" si="206"/>
        <v>0</v>
      </c>
      <c r="W94" s="189">
        <f t="shared" si="199"/>
        <v>0</v>
      </c>
      <c r="X94" s="189">
        <f t="shared" si="207"/>
        <v>0</v>
      </c>
      <c r="Y94" s="189">
        <f t="shared" si="208"/>
        <v>0</v>
      </c>
      <c r="Z94" s="189">
        <v>0</v>
      </c>
      <c r="AA94" s="193">
        <f t="shared" si="209"/>
        <v>0</v>
      </c>
      <c r="AB94" s="191">
        <f t="shared" si="210"/>
        <v>0</v>
      </c>
      <c r="AC94" s="32"/>
      <c r="AD94" s="293" t="str">
        <f>+A94</f>
        <v xml:space="preserve">Subtask 3: </v>
      </c>
      <c r="AE94" s="293"/>
      <c r="AF94" s="183"/>
      <c r="AG94" s="205"/>
      <c r="AH94" s="205"/>
      <c r="AI94" s="205"/>
      <c r="AJ94" s="205"/>
      <c r="AK94" s="205"/>
      <c r="AL94" s="205"/>
      <c r="AM94" s="205"/>
      <c r="AN94" s="205"/>
      <c r="AO94" s="189">
        <f t="shared" si="203"/>
        <v>0</v>
      </c>
    </row>
    <row r="95" spans="1:41" ht="15" hidden="1" customHeight="1" x14ac:dyDescent="0.25">
      <c r="A95" s="288" t="s">
        <v>76</v>
      </c>
      <c r="B95" s="288"/>
      <c r="C95" s="74"/>
      <c r="D95" s="41">
        <f>SUM(D92:D94)</f>
        <v>0</v>
      </c>
      <c r="E95" s="41">
        <f t="shared" ref="E95:M95" si="211">SUM(E92:E94)</f>
        <v>0</v>
      </c>
      <c r="F95" s="41">
        <f t="shared" si="211"/>
        <v>0</v>
      </c>
      <c r="G95" s="41">
        <f t="shared" si="211"/>
        <v>0</v>
      </c>
      <c r="H95" s="41">
        <f t="shared" si="211"/>
        <v>0</v>
      </c>
      <c r="I95" s="41">
        <f t="shared" si="211"/>
        <v>0</v>
      </c>
      <c r="J95" s="41">
        <f t="shared" si="211"/>
        <v>0</v>
      </c>
      <c r="K95" s="41">
        <f t="shared" si="211"/>
        <v>0</v>
      </c>
      <c r="L95" s="41">
        <f t="shared" si="211"/>
        <v>0</v>
      </c>
      <c r="M95" s="41">
        <f t="shared" si="211"/>
        <v>0</v>
      </c>
      <c r="N95" s="54">
        <f>SUM(N92:N94)</f>
        <v>0</v>
      </c>
      <c r="O95" s="123">
        <f>SUM(O92:O94)</f>
        <v>0</v>
      </c>
      <c r="P95" s="25"/>
      <c r="Q95" s="288" t="str">
        <f t="shared" si="194"/>
        <v xml:space="preserve">TOTAL </v>
      </c>
      <c r="R95" s="288"/>
      <c r="S95" s="91"/>
      <c r="T95" s="59" t="e">
        <f>SUM(T92:T94)</f>
        <v>#DIV/0!</v>
      </c>
      <c r="U95" s="34">
        <f t="shared" ref="U95:AB95" si="212">SUM(U92:U94)</f>
        <v>0</v>
      </c>
      <c r="V95" s="59">
        <f t="shared" si="212"/>
        <v>0</v>
      </c>
      <c r="W95" s="59">
        <f t="shared" si="212"/>
        <v>0</v>
      </c>
      <c r="X95" s="59">
        <f t="shared" si="212"/>
        <v>0</v>
      </c>
      <c r="Y95" s="59">
        <f t="shared" si="212"/>
        <v>0</v>
      </c>
      <c r="Z95" s="59">
        <f t="shared" si="212"/>
        <v>0</v>
      </c>
      <c r="AA95" s="59">
        <f t="shared" si="212"/>
        <v>0</v>
      </c>
      <c r="AB95" s="208">
        <f t="shared" si="212"/>
        <v>0</v>
      </c>
      <c r="AC95" s="32"/>
      <c r="AD95" s="288" t="str">
        <f>+A95</f>
        <v xml:space="preserve">TOTAL </v>
      </c>
      <c r="AE95" s="288"/>
      <c r="AF95" s="187">
        <f>SUM(AF92:AF94)</f>
        <v>0</v>
      </c>
      <c r="AG95" s="187">
        <f t="shared" ref="AG95:AN95" si="213">SUM(AG92:AG94)</f>
        <v>0</v>
      </c>
      <c r="AH95" s="187">
        <f t="shared" si="213"/>
        <v>0</v>
      </c>
      <c r="AI95" s="187">
        <f t="shared" si="213"/>
        <v>0</v>
      </c>
      <c r="AJ95" s="187">
        <f t="shared" si="213"/>
        <v>0</v>
      </c>
      <c r="AK95" s="187">
        <f t="shared" si="213"/>
        <v>0</v>
      </c>
      <c r="AL95" s="187">
        <f t="shared" si="213"/>
        <v>0</v>
      </c>
      <c r="AM95" s="187">
        <f t="shared" si="213"/>
        <v>0</v>
      </c>
      <c r="AN95" s="187">
        <f t="shared" si="213"/>
        <v>0</v>
      </c>
      <c r="AO95" s="59">
        <f>SUM(AO92:AO94)</f>
        <v>0</v>
      </c>
    </row>
    <row r="96" spans="1:41" hidden="1" x14ac:dyDescent="0.2">
      <c r="A96" s="290"/>
      <c r="B96" s="290"/>
      <c r="C96" s="67"/>
      <c r="P96" s="25"/>
      <c r="Q96" s="290"/>
      <c r="R96" s="290"/>
      <c r="S96" s="84"/>
      <c r="AB96" s="81"/>
      <c r="AC96" s="32"/>
      <c r="AD96" s="290"/>
      <c r="AE96" s="290"/>
      <c r="AF96" s="24"/>
    </row>
    <row r="97" spans="1:41" ht="15" hidden="1" customHeight="1" x14ac:dyDescent="0.2">
      <c r="A97" s="292" t="s">
        <v>75</v>
      </c>
      <c r="B97" s="292"/>
      <c r="C97" s="68"/>
      <c r="D97" s="41"/>
      <c r="E97" s="41"/>
      <c r="F97" s="41"/>
      <c r="G97" s="41"/>
      <c r="H97" s="41"/>
      <c r="I97" s="41"/>
      <c r="J97" s="41"/>
      <c r="K97" s="41"/>
      <c r="L97" s="41"/>
      <c r="M97" s="41"/>
      <c r="N97" s="54"/>
      <c r="O97" s="123"/>
      <c r="P97" s="25"/>
      <c r="Q97" s="292" t="str">
        <f t="shared" si="194"/>
        <v>Task Name</v>
      </c>
      <c r="R97" s="292"/>
      <c r="S97" s="85"/>
      <c r="T97" s="59"/>
      <c r="U97" s="34"/>
      <c r="V97" s="61"/>
      <c r="W97" s="61"/>
      <c r="X97" s="61"/>
      <c r="Y97" s="61"/>
      <c r="Z97" s="61"/>
      <c r="AA97" s="61"/>
      <c r="AB97" s="82"/>
      <c r="AC97" s="32"/>
      <c r="AD97" s="292" t="str">
        <f>+A97</f>
        <v>Task Name</v>
      </c>
      <c r="AE97" s="292"/>
      <c r="AF97" s="33"/>
      <c r="AG97" s="34"/>
      <c r="AH97" s="34"/>
      <c r="AI97" s="34"/>
      <c r="AJ97" s="34"/>
      <c r="AK97" s="34"/>
      <c r="AL97" s="34"/>
      <c r="AM97" s="34"/>
      <c r="AN97" s="34"/>
      <c r="AO97" s="34"/>
    </row>
    <row r="98" spans="1:41" ht="14.25" hidden="1" customHeight="1" x14ac:dyDescent="0.2">
      <c r="A98" s="283" t="s">
        <v>47</v>
      </c>
      <c r="B98" s="283"/>
      <c r="C98" s="69"/>
      <c r="N98" s="55">
        <f>SUM(D98:L98)</f>
        <v>0</v>
      </c>
      <c r="O98" s="60">
        <f>+D$8*D98+E$8*E98+F$8*F98+G$8*G98+H$8*H98+I$8*I98+K$8*K98+L$8*L98+J$8*J98</f>
        <v>0</v>
      </c>
      <c r="P98" s="106"/>
      <c r="Q98" s="283" t="str">
        <f t="shared" si="194"/>
        <v>Subtask 1:</v>
      </c>
      <c r="R98" s="306"/>
      <c r="S98" s="86"/>
      <c r="T98" s="206" t="e">
        <f t="shared" ref="T98" si="214">+V98/U98</f>
        <v>#DIV/0!</v>
      </c>
      <c r="U98" s="158">
        <f>+N98</f>
        <v>0</v>
      </c>
      <c r="V98" s="157">
        <f t="shared" ref="V98" si="215">+O98</f>
        <v>0</v>
      </c>
      <c r="W98" s="157">
        <f t="shared" ref="W98:W100" si="216">+V98*X$4</f>
        <v>0</v>
      </c>
      <c r="X98" s="157">
        <f t="shared" ref="X98" si="217">+V98*X$5</f>
        <v>0</v>
      </c>
      <c r="Y98" s="157">
        <f t="shared" ref="Y98" si="218">+AO98</f>
        <v>0</v>
      </c>
      <c r="Z98" s="157">
        <v>0</v>
      </c>
      <c r="AA98" s="207">
        <f t="shared" ref="AA98" si="219">(+V98*(1+X$3))*X$6</f>
        <v>0</v>
      </c>
      <c r="AB98" s="182">
        <f>+V98+W98+X98+Y98+Z98+AA98</f>
        <v>0</v>
      </c>
      <c r="AC98" s="110"/>
      <c r="AD98" s="283" t="str">
        <f>+A98</f>
        <v>Subtask 1:</v>
      </c>
      <c r="AE98" s="283"/>
      <c r="AF98" s="184"/>
      <c r="AG98" s="196"/>
      <c r="AH98" s="196"/>
      <c r="AI98" s="196"/>
      <c r="AJ98" s="196"/>
      <c r="AK98" s="196"/>
      <c r="AL98" s="196"/>
      <c r="AM98" s="196"/>
      <c r="AN98" s="196"/>
      <c r="AO98" s="157">
        <f t="shared" ref="AO98:AO100" si="220">+AF$8*AF98+AG$8*AG98+AH$8*AH98+AI$8*AI98+AJ$8*AJ98+AK$8*AK98+AL$8*AL98+AM$8*AM98+AN$8*AN98</f>
        <v>0</v>
      </c>
    </row>
    <row r="99" spans="1:41" ht="14.25" hidden="1" customHeight="1" x14ac:dyDescent="0.2">
      <c r="A99" s="283" t="s">
        <v>48</v>
      </c>
      <c r="B99" s="283"/>
      <c r="C99" s="69"/>
      <c r="N99" s="55">
        <f t="shared" ref="N99:N100" si="221">SUM(D99:L99)</f>
        <v>0</v>
      </c>
      <c r="O99" s="60">
        <f>+D$8*D99+E$8*E99+F$8*F99+G$8*G99+H$8*H99+I$8*I99+K$8*K99+L$8*L99+J$8*J99</f>
        <v>0</v>
      </c>
      <c r="P99" s="25"/>
      <c r="Q99" s="283" t="str">
        <f t="shared" ref="Q99:Q100" si="222">+A99</f>
        <v xml:space="preserve">Subtask 2: </v>
      </c>
      <c r="R99" s="306"/>
      <c r="S99" s="201"/>
      <c r="T99" s="206" t="e">
        <f t="shared" ref="T99:T100" si="223">+V99/U99</f>
        <v>#DIV/0!</v>
      </c>
      <c r="U99" s="158">
        <f t="shared" ref="U99:U100" si="224">+N99</f>
        <v>0</v>
      </c>
      <c r="V99" s="157">
        <f t="shared" ref="V99:V100" si="225">+O99</f>
        <v>0</v>
      </c>
      <c r="W99" s="157">
        <f t="shared" si="216"/>
        <v>0</v>
      </c>
      <c r="X99" s="157">
        <f t="shared" ref="X99:X100" si="226">+V99*X$5</f>
        <v>0</v>
      </c>
      <c r="Y99" s="157">
        <f t="shared" ref="Y99:Y100" si="227">+AO99</f>
        <v>0</v>
      </c>
      <c r="Z99" s="157">
        <v>0</v>
      </c>
      <c r="AA99" s="207">
        <f t="shared" ref="AA99:AA100" si="228">(+V99*(1+X$3))*X$6</f>
        <v>0</v>
      </c>
      <c r="AB99" s="182">
        <f t="shared" ref="AB99:AB100" si="229">+V99+W99+X99+Y99+Z99+AA99</f>
        <v>0</v>
      </c>
      <c r="AC99" s="32"/>
      <c r="AD99" s="283" t="str">
        <f>+A99</f>
        <v xml:space="preserve">Subtask 2: </v>
      </c>
      <c r="AE99" s="283"/>
      <c r="AF99" s="184"/>
      <c r="AG99" s="196"/>
      <c r="AH99" s="196"/>
      <c r="AI99" s="196"/>
      <c r="AJ99" s="196"/>
      <c r="AK99" s="196"/>
      <c r="AL99" s="196"/>
      <c r="AM99" s="196"/>
      <c r="AN99" s="196"/>
      <c r="AO99" s="157">
        <f t="shared" si="220"/>
        <v>0</v>
      </c>
    </row>
    <row r="100" spans="1:41" ht="14.25" hidden="1" customHeight="1" x14ac:dyDescent="0.2">
      <c r="A100" s="285" t="s">
        <v>49</v>
      </c>
      <c r="B100" s="303"/>
      <c r="C100" s="102"/>
      <c r="D100" s="103"/>
      <c r="E100" s="103"/>
      <c r="F100" s="103"/>
      <c r="G100" s="103"/>
      <c r="H100" s="103"/>
      <c r="I100" s="103"/>
      <c r="J100" s="103"/>
      <c r="K100" s="103"/>
      <c r="L100" s="103"/>
      <c r="M100" s="103"/>
      <c r="N100" s="104">
        <f t="shared" si="221"/>
        <v>0</v>
      </c>
      <c r="O100" s="105">
        <f>+D$8*D100+E$8*E100+F$8*F100+G$8*G100+H$8*H100+I$8*I100+K$8*K100+L$8*L100+J$8*J100</f>
        <v>0</v>
      </c>
      <c r="P100" s="25"/>
      <c r="Q100" s="283" t="str">
        <f t="shared" si="222"/>
        <v xml:space="preserve">Subtask 3: </v>
      </c>
      <c r="R100" s="306"/>
      <c r="S100" s="107"/>
      <c r="T100" s="192" t="e">
        <f t="shared" si="223"/>
        <v>#DIV/0!</v>
      </c>
      <c r="U100" s="190">
        <f t="shared" si="224"/>
        <v>0</v>
      </c>
      <c r="V100" s="189">
        <f t="shared" si="225"/>
        <v>0</v>
      </c>
      <c r="W100" s="189">
        <f t="shared" si="216"/>
        <v>0</v>
      </c>
      <c r="X100" s="189">
        <f t="shared" si="226"/>
        <v>0</v>
      </c>
      <c r="Y100" s="189">
        <f t="shared" si="227"/>
        <v>0</v>
      </c>
      <c r="Z100" s="189">
        <v>0</v>
      </c>
      <c r="AA100" s="193">
        <f t="shared" si="228"/>
        <v>0</v>
      </c>
      <c r="AB100" s="191">
        <f t="shared" si="229"/>
        <v>0</v>
      </c>
      <c r="AC100" s="32"/>
      <c r="AD100" s="285" t="str">
        <f>+A100</f>
        <v xml:space="preserve">Subtask 3: </v>
      </c>
      <c r="AE100" s="285"/>
      <c r="AF100" s="185"/>
      <c r="AG100" s="205"/>
      <c r="AH100" s="205"/>
      <c r="AI100" s="205"/>
      <c r="AJ100" s="205"/>
      <c r="AK100" s="205"/>
      <c r="AL100" s="205"/>
      <c r="AM100" s="205"/>
      <c r="AN100" s="205"/>
      <c r="AO100" s="189">
        <f t="shared" si="220"/>
        <v>0</v>
      </c>
    </row>
    <row r="101" spans="1:41" ht="15" hidden="1" customHeight="1" x14ac:dyDescent="0.25">
      <c r="A101" s="288" t="s">
        <v>76</v>
      </c>
      <c r="B101" s="288"/>
      <c r="C101" s="70"/>
      <c r="D101" s="41">
        <f>SUM(D98:D100)</f>
        <v>0</v>
      </c>
      <c r="E101" s="41">
        <f t="shared" ref="E101:M101" si="230">SUM(E98:E100)</f>
        <v>0</v>
      </c>
      <c r="F101" s="41">
        <f t="shared" si="230"/>
        <v>0</v>
      </c>
      <c r="G101" s="41">
        <f t="shared" si="230"/>
        <v>0</v>
      </c>
      <c r="H101" s="41">
        <f t="shared" si="230"/>
        <v>0</v>
      </c>
      <c r="I101" s="41">
        <f t="shared" si="230"/>
        <v>0</v>
      </c>
      <c r="J101" s="41">
        <f t="shared" si="230"/>
        <v>0</v>
      </c>
      <c r="K101" s="41">
        <f t="shared" si="230"/>
        <v>0</v>
      </c>
      <c r="L101" s="41">
        <f t="shared" si="230"/>
        <v>0</v>
      </c>
      <c r="M101" s="41">
        <f t="shared" si="230"/>
        <v>0</v>
      </c>
      <c r="N101" s="54">
        <f>SUM(N98:N100)</f>
        <v>0</v>
      </c>
      <c r="O101" s="123">
        <f>SUM(O98:O100)</f>
        <v>0</v>
      </c>
      <c r="P101" s="25"/>
      <c r="Q101" s="299" t="str">
        <f t="shared" si="194"/>
        <v xml:space="preserve">TOTAL </v>
      </c>
      <c r="R101" s="302"/>
      <c r="S101" s="87"/>
      <c r="T101" s="59" t="e">
        <f>SUM(T98:T100)</f>
        <v>#DIV/0!</v>
      </c>
      <c r="U101" s="34">
        <f t="shared" ref="U101:AA101" si="231">SUM(U98:U100)</f>
        <v>0</v>
      </c>
      <c r="V101" s="59">
        <f t="shared" si="231"/>
        <v>0</v>
      </c>
      <c r="W101" s="59">
        <f t="shared" si="231"/>
        <v>0</v>
      </c>
      <c r="X101" s="59">
        <f t="shared" si="231"/>
        <v>0</v>
      </c>
      <c r="Y101" s="59">
        <f t="shared" si="231"/>
        <v>0</v>
      </c>
      <c r="Z101" s="59">
        <f t="shared" si="231"/>
        <v>0</v>
      </c>
      <c r="AA101" s="59">
        <f t="shared" si="231"/>
        <v>0</v>
      </c>
      <c r="AB101" s="200">
        <f>SUM(AB98:AB100)</f>
        <v>0</v>
      </c>
      <c r="AC101" s="32"/>
      <c r="AD101" s="288" t="str">
        <f>+A101</f>
        <v xml:space="preserve">TOTAL </v>
      </c>
      <c r="AE101" s="288"/>
      <c r="AF101" s="40">
        <f>SUM(AF98:AF100)</f>
        <v>0</v>
      </c>
      <c r="AG101" s="40">
        <f t="shared" ref="AG101:AN101" si="232">SUM(AG98:AG100)</f>
        <v>0</v>
      </c>
      <c r="AH101" s="40">
        <f t="shared" si="232"/>
        <v>0</v>
      </c>
      <c r="AI101" s="40">
        <f t="shared" si="232"/>
        <v>0</v>
      </c>
      <c r="AJ101" s="40">
        <f t="shared" si="232"/>
        <v>0</v>
      </c>
      <c r="AK101" s="40">
        <f t="shared" si="232"/>
        <v>0</v>
      </c>
      <c r="AL101" s="40">
        <f t="shared" si="232"/>
        <v>0</v>
      </c>
      <c r="AM101" s="40">
        <f t="shared" si="232"/>
        <v>0</v>
      </c>
      <c r="AN101" s="40">
        <f t="shared" si="232"/>
        <v>0</v>
      </c>
      <c r="AO101" s="59">
        <f>SUM(AO98:AO100)</f>
        <v>0</v>
      </c>
    </row>
    <row r="102" spans="1:41" hidden="1" x14ac:dyDescent="0.2">
      <c r="A102" s="290"/>
      <c r="B102" s="290"/>
      <c r="C102" s="67"/>
      <c r="P102" s="25"/>
      <c r="Q102" s="290"/>
      <c r="R102" s="290"/>
      <c r="S102" s="84"/>
      <c r="AB102" s="81"/>
      <c r="AC102" s="32"/>
      <c r="AD102" s="290"/>
      <c r="AE102" s="290"/>
      <c r="AF102" s="24"/>
    </row>
    <row r="103" spans="1:41" ht="15" hidden="1" customHeight="1" x14ac:dyDescent="0.2">
      <c r="A103" s="292" t="s">
        <v>75</v>
      </c>
      <c r="B103" s="292"/>
      <c r="C103" s="68"/>
      <c r="D103" s="41"/>
      <c r="E103" s="41"/>
      <c r="F103" s="41"/>
      <c r="G103" s="41"/>
      <c r="H103" s="41"/>
      <c r="I103" s="41"/>
      <c r="J103" s="41"/>
      <c r="K103" s="41"/>
      <c r="L103" s="41"/>
      <c r="M103" s="41"/>
      <c r="N103" s="54"/>
      <c r="O103" s="123"/>
      <c r="P103" s="25"/>
      <c r="Q103" s="292" t="str">
        <f t="shared" si="194"/>
        <v>Task Name</v>
      </c>
      <c r="R103" s="292"/>
      <c r="S103" s="85"/>
      <c r="T103" s="59"/>
      <c r="U103" s="34"/>
      <c r="V103" s="61"/>
      <c r="W103" s="61"/>
      <c r="X103" s="61"/>
      <c r="Y103" s="61"/>
      <c r="Z103" s="61"/>
      <c r="AA103" s="61"/>
      <c r="AB103" s="82"/>
      <c r="AC103" s="32"/>
      <c r="AD103" s="292" t="str">
        <f>+A103</f>
        <v>Task Name</v>
      </c>
      <c r="AE103" s="292"/>
      <c r="AF103" s="33"/>
      <c r="AG103" s="34"/>
      <c r="AH103" s="34"/>
      <c r="AI103" s="34"/>
      <c r="AJ103" s="34"/>
      <c r="AK103" s="34"/>
      <c r="AL103" s="34"/>
      <c r="AM103" s="34"/>
      <c r="AN103" s="34"/>
      <c r="AO103" s="34"/>
    </row>
    <row r="104" spans="1:41" ht="14.25" hidden="1" customHeight="1" x14ac:dyDescent="0.2">
      <c r="A104" s="283" t="s">
        <v>47</v>
      </c>
      <c r="B104" s="283"/>
      <c r="C104" s="69"/>
      <c r="N104" s="55">
        <f>SUM(D104:L104)</f>
        <v>0</v>
      </c>
      <c r="O104" s="60">
        <f>+D$8*D104+E$8*E104+F$8*F104+G$8*G104+H$8*H104+I$8*I104+K$8*K104+L$8*L104+J$8*J104</f>
        <v>0</v>
      </c>
      <c r="P104" s="106"/>
      <c r="Q104" s="283" t="str">
        <f t="shared" si="194"/>
        <v>Subtask 1:</v>
      </c>
      <c r="R104" s="283"/>
      <c r="S104" s="86"/>
      <c r="T104" s="206" t="e">
        <f t="shared" ref="T104" si="233">+V104/U104</f>
        <v>#DIV/0!</v>
      </c>
      <c r="U104" s="158">
        <f>+N104</f>
        <v>0</v>
      </c>
      <c r="V104" s="157">
        <f t="shared" ref="V104" si="234">+O104</f>
        <v>0</v>
      </c>
      <c r="W104" s="157">
        <f t="shared" ref="W104:W106" si="235">+V104*X$4</f>
        <v>0</v>
      </c>
      <c r="X104" s="157">
        <f t="shared" ref="X104" si="236">+V104*X$5</f>
        <v>0</v>
      </c>
      <c r="Y104" s="157">
        <f t="shared" ref="Y104" si="237">+AO104</f>
        <v>0</v>
      </c>
      <c r="Z104" s="157">
        <v>0</v>
      </c>
      <c r="AA104" s="207">
        <f t="shared" ref="AA104" si="238">(+V104*(1+X$3))*X$6</f>
        <v>0</v>
      </c>
      <c r="AB104" s="182">
        <f>+V104+W104+X104+Y104+Z104+AA104</f>
        <v>0</v>
      </c>
      <c r="AC104" s="110"/>
      <c r="AD104" s="283" t="str">
        <f>+A104</f>
        <v>Subtask 1:</v>
      </c>
      <c r="AE104" s="283"/>
      <c r="AF104" s="184"/>
      <c r="AG104" s="196"/>
      <c r="AH104" s="196"/>
      <c r="AI104" s="196"/>
      <c r="AJ104" s="196"/>
      <c r="AK104" s="196"/>
      <c r="AL104" s="196"/>
      <c r="AM104" s="196"/>
      <c r="AN104" s="196"/>
      <c r="AO104" s="157">
        <f t="shared" ref="AO104:AO106" si="239">+AF$8*AF104+AG$8*AG104+AH$8*AH104+AI$8*AI104+AJ$8*AJ104+AK$8*AK104+AL$8*AL104+AM$8*AM104+AN$8*AN104</f>
        <v>0</v>
      </c>
    </row>
    <row r="105" spans="1:41" ht="14.25" hidden="1" customHeight="1" x14ac:dyDescent="0.2">
      <c r="A105" s="283" t="s">
        <v>48</v>
      </c>
      <c r="B105" s="283"/>
      <c r="C105" s="69"/>
      <c r="N105" s="55">
        <f t="shared" ref="N105:N106" si="240">SUM(D105:L105)</f>
        <v>0</v>
      </c>
      <c r="O105" s="60">
        <f>+D$8*D105+E$8*E105+F$8*F105+G$8*G105+H$8*H105+I$8*I105+K$8*K105+L$8*L105+J$8*J105</f>
        <v>0</v>
      </c>
      <c r="P105" s="25"/>
      <c r="Q105" s="283" t="str">
        <f t="shared" ref="Q105:Q106" si="241">+A105</f>
        <v xml:space="preserve">Subtask 2: </v>
      </c>
      <c r="R105" s="283"/>
      <c r="S105" s="86"/>
      <c r="T105" s="206" t="e">
        <f t="shared" ref="T105:T106" si="242">+V105/U105</f>
        <v>#DIV/0!</v>
      </c>
      <c r="U105" s="158">
        <f t="shared" ref="U105:U106" si="243">+N105</f>
        <v>0</v>
      </c>
      <c r="V105" s="157">
        <f t="shared" ref="V105:V106" si="244">+O105</f>
        <v>0</v>
      </c>
      <c r="W105" s="157">
        <f t="shared" si="235"/>
        <v>0</v>
      </c>
      <c r="X105" s="157">
        <f t="shared" ref="X105:X106" si="245">+V105*X$5</f>
        <v>0</v>
      </c>
      <c r="Y105" s="157">
        <f t="shared" ref="Y105:Y106" si="246">+AO105</f>
        <v>0</v>
      </c>
      <c r="Z105" s="157">
        <v>0</v>
      </c>
      <c r="AA105" s="207">
        <f t="shared" ref="AA105:AA106" si="247">(+V105*(1+X$3))*X$6</f>
        <v>0</v>
      </c>
      <c r="AB105" s="182">
        <f t="shared" ref="AB105:AB106" si="248">+V105+W105+X105+Y105+Z105+AA105</f>
        <v>0</v>
      </c>
      <c r="AC105" s="32"/>
      <c r="AD105" s="283" t="str">
        <f>+A105</f>
        <v xml:space="preserve">Subtask 2: </v>
      </c>
      <c r="AE105" s="283"/>
      <c r="AF105" s="184"/>
      <c r="AG105" s="196"/>
      <c r="AH105" s="196"/>
      <c r="AI105" s="196"/>
      <c r="AJ105" s="196"/>
      <c r="AK105" s="196"/>
      <c r="AL105" s="196"/>
      <c r="AM105" s="196"/>
      <c r="AN105" s="196"/>
      <c r="AO105" s="157">
        <f t="shared" si="239"/>
        <v>0</v>
      </c>
    </row>
    <row r="106" spans="1:41" ht="14.25" hidden="1" customHeight="1" x14ac:dyDescent="0.2">
      <c r="A106" s="285" t="s">
        <v>49</v>
      </c>
      <c r="B106" s="303"/>
      <c r="C106" s="102"/>
      <c r="D106" s="103"/>
      <c r="E106" s="103"/>
      <c r="F106" s="103"/>
      <c r="G106" s="103"/>
      <c r="H106" s="103"/>
      <c r="I106" s="103"/>
      <c r="J106" s="103"/>
      <c r="K106" s="103"/>
      <c r="L106" s="103"/>
      <c r="M106" s="103"/>
      <c r="N106" s="104">
        <f t="shared" si="240"/>
        <v>0</v>
      </c>
      <c r="O106" s="105">
        <f>+D$8*D106+E$8*E106+F$8*F106+G$8*G106+H$8*H106+I$8*I106+K$8*K106+L$8*L106+J$8*J106</f>
        <v>0</v>
      </c>
      <c r="P106" s="25"/>
      <c r="Q106" s="285" t="str">
        <f t="shared" si="241"/>
        <v xml:space="preserve">Subtask 3: </v>
      </c>
      <c r="R106" s="303"/>
      <c r="S106" s="107"/>
      <c r="T106" s="192" t="e">
        <f t="shared" si="242"/>
        <v>#DIV/0!</v>
      </c>
      <c r="U106" s="190">
        <f t="shared" si="243"/>
        <v>0</v>
      </c>
      <c r="V106" s="189">
        <f t="shared" si="244"/>
        <v>0</v>
      </c>
      <c r="W106" s="189">
        <f t="shared" si="235"/>
        <v>0</v>
      </c>
      <c r="X106" s="189">
        <f t="shared" si="245"/>
        <v>0</v>
      </c>
      <c r="Y106" s="189">
        <f t="shared" si="246"/>
        <v>0</v>
      </c>
      <c r="Z106" s="189">
        <v>0</v>
      </c>
      <c r="AA106" s="193">
        <f t="shared" si="247"/>
        <v>0</v>
      </c>
      <c r="AB106" s="191">
        <f t="shared" si="248"/>
        <v>0</v>
      </c>
      <c r="AC106" s="32"/>
      <c r="AD106" s="283" t="str">
        <f>+A106</f>
        <v xml:space="preserve">Subtask 3: </v>
      </c>
      <c r="AE106" s="283"/>
      <c r="AF106" s="185"/>
      <c r="AG106" s="205"/>
      <c r="AH106" s="205"/>
      <c r="AI106" s="205"/>
      <c r="AJ106" s="205"/>
      <c r="AK106" s="205"/>
      <c r="AL106" s="205"/>
      <c r="AM106" s="205"/>
      <c r="AN106" s="205"/>
      <c r="AO106" s="189">
        <f t="shared" si="239"/>
        <v>0</v>
      </c>
    </row>
    <row r="107" spans="1:41" ht="15" hidden="1" customHeight="1" x14ac:dyDescent="0.25">
      <c r="A107" s="288" t="s">
        <v>76</v>
      </c>
      <c r="B107" s="288"/>
      <c r="C107" s="70"/>
      <c r="D107" s="41">
        <f>SUM(D104:D106)</f>
        <v>0</v>
      </c>
      <c r="E107" s="41">
        <f t="shared" ref="E107:M107" si="249">SUM(E104:E106)</f>
        <v>0</v>
      </c>
      <c r="F107" s="41">
        <f t="shared" si="249"/>
        <v>0</v>
      </c>
      <c r="G107" s="41">
        <f t="shared" si="249"/>
        <v>0</v>
      </c>
      <c r="H107" s="41">
        <f t="shared" si="249"/>
        <v>0</v>
      </c>
      <c r="I107" s="41">
        <f t="shared" si="249"/>
        <v>0</v>
      </c>
      <c r="J107" s="41">
        <f t="shared" si="249"/>
        <v>0</v>
      </c>
      <c r="K107" s="41">
        <f t="shared" si="249"/>
        <v>0</v>
      </c>
      <c r="L107" s="41">
        <f t="shared" si="249"/>
        <v>0</v>
      </c>
      <c r="M107" s="41">
        <f t="shared" si="249"/>
        <v>0</v>
      </c>
      <c r="N107" s="54">
        <f>SUM(N104:N106)</f>
        <v>0</v>
      </c>
      <c r="O107" s="123">
        <f>SUM(O104:O106)</f>
        <v>0</v>
      </c>
      <c r="P107" s="25"/>
      <c r="Q107" s="288" t="str">
        <f t="shared" si="194"/>
        <v xml:space="preserve">TOTAL </v>
      </c>
      <c r="R107" s="288"/>
      <c r="S107" s="87"/>
      <c r="T107" s="59" t="e">
        <f>SUM(T104:T106)</f>
        <v>#DIV/0!</v>
      </c>
      <c r="U107" s="34">
        <f t="shared" ref="U107:AA107" si="250">SUM(U104:U106)</f>
        <v>0</v>
      </c>
      <c r="V107" s="59">
        <f t="shared" si="250"/>
        <v>0</v>
      </c>
      <c r="W107" s="59">
        <f t="shared" si="250"/>
        <v>0</v>
      </c>
      <c r="X107" s="59">
        <f t="shared" si="250"/>
        <v>0</v>
      </c>
      <c r="Y107" s="59">
        <f t="shared" si="250"/>
        <v>0</v>
      </c>
      <c r="Z107" s="59">
        <f t="shared" si="250"/>
        <v>0</v>
      </c>
      <c r="AA107" s="59">
        <f t="shared" si="250"/>
        <v>0</v>
      </c>
      <c r="AB107" s="200">
        <f>SUM(AB104:AB106)</f>
        <v>0</v>
      </c>
      <c r="AC107" s="32"/>
      <c r="AD107" s="299" t="str">
        <f>+A107</f>
        <v xml:space="preserve">TOTAL </v>
      </c>
      <c r="AE107" s="299"/>
      <c r="AF107" s="40">
        <f>SUM(AF104:AF106)</f>
        <v>0</v>
      </c>
      <c r="AG107" s="40">
        <f t="shared" ref="AG107:AN107" si="251">SUM(AG104:AG106)</f>
        <v>0</v>
      </c>
      <c r="AH107" s="40">
        <f t="shared" si="251"/>
        <v>0</v>
      </c>
      <c r="AI107" s="40">
        <f t="shared" si="251"/>
        <v>0</v>
      </c>
      <c r="AJ107" s="40">
        <f t="shared" si="251"/>
        <v>0</v>
      </c>
      <c r="AK107" s="40">
        <f t="shared" si="251"/>
        <v>0</v>
      </c>
      <c r="AL107" s="40">
        <f t="shared" si="251"/>
        <v>0</v>
      </c>
      <c r="AM107" s="40">
        <f t="shared" si="251"/>
        <v>0</v>
      </c>
      <c r="AN107" s="40">
        <f t="shared" si="251"/>
        <v>0</v>
      </c>
      <c r="AO107" s="59">
        <f>SUM(AO104:AO106)</f>
        <v>0</v>
      </c>
    </row>
    <row r="108" spans="1:41" hidden="1" x14ac:dyDescent="0.2">
      <c r="A108" s="290"/>
      <c r="B108" s="290"/>
      <c r="C108" s="67"/>
      <c r="P108" s="25"/>
      <c r="Q108" s="290"/>
      <c r="R108" s="290"/>
      <c r="S108" s="84"/>
      <c r="AB108" s="81"/>
      <c r="AC108" s="32"/>
      <c r="AD108" s="290"/>
      <c r="AE108" s="290"/>
      <c r="AF108" s="24"/>
    </row>
    <row r="109" spans="1:41" ht="15" hidden="1" customHeight="1" x14ac:dyDescent="0.2">
      <c r="A109" s="289" t="s">
        <v>74</v>
      </c>
      <c r="B109" s="289"/>
      <c r="C109" s="72"/>
      <c r="D109" s="77">
        <f t="shared" ref="D109:O109" si="252">SUM(D77+D83+D89+D95+D101+D107)</f>
        <v>0</v>
      </c>
      <c r="E109" s="77">
        <f t="shared" si="252"/>
        <v>0</v>
      </c>
      <c r="F109" s="77">
        <f t="shared" si="252"/>
        <v>0</v>
      </c>
      <c r="G109" s="77">
        <f t="shared" si="252"/>
        <v>0</v>
      </c>
      <c r="H109" s="77">
        <f t="shared" si="252"/>
        <v>0</v>
      </c>
      <c r="I109" s="77">
        <f t="shared" si="252"/>
        <v>0</v>
      </c>
      <c r="J109" s="77">
        <f t="shared" si="252"/>
        <v>0</v>
      </c>
      <c r="K109" s="77">
        <f t="shared" si="252"/>
        <v>0</v>
      </c>
      <c r="L109" s="77">
        <f t="shared" si="252"/>
        <v>0</v>
      </c>
      <c r="M109" s="77">
        <f t="shared" si="252"/>
        <v>0</v>
      </c>
      <c r="N109" s="203">
        <f t="shared" si="252"/>
        <v>0</v>
      </c>
      <c r="O109" s="202">
        <f t="shared" si="252"/>
        <v>0</v>
      </c>
      <c r="P109" s="47"/>
      <c r="Q109" s="289" t="str">
        <f>+A109</f>
        <v>Total - Future Tasks</v>
      </c>
      <c r="R109" s="289"/>
      <c r="S109" s="89"/>
      <c r="T109" s="133" t="e">
        <f>+V109/U109</f>
        <v>#DIV/0!</v>
      </c>
      <c r="U109" s="181">
        <f t="shared" ref="U109:AB109" si="253">SUM(U77+U83+U89+U95+U101+U107)</f>
        <v>0</v>
      </c>
      <c r="V109" s="133">
        <f t="shared" si="253"/>
        <v>0</v>
      </c>
      <c r="W109" s="133">
        <f t="shared" si="253"/>
        <v>0</v>
      </c>
      <c r="X109" s="133">
        <f t="shared" si="253"/>
        <v>0</v>
      </c>
      <c r="Y109" s="133">
        <f t="shared" si="253"/>
        <v>0</v>
      </c>
      <c r="Z109" s="133">
        <f t="shared" si="253"/>
        <v>0</v>
      </c>
      <c r="AA109" s="133">
        <f t="shared" si="253"/>
        <v>0</v>
      </c>
      <c r="AB109" s="133">
        <f t="shared" si="253"/>
        <v>0</v>
      </c>
      <c r="AC109" s="32"/>
      <c r="AD109" s="289" t="str">
        <f>+A109</f>
        <v>Total - Future Tasks</v>
      </c>
      <c r="AE109" s="289"/>
      <c r="AF109" s="48">
        <f t="shared" ref="AF109:AO109" si="254">SUM(+AF77+AF83+AF89+AF95+AF101+AF107)</f>
        <v>0</v>
      </c>
      <c r="AG109" s="48">
        <f t="shared" si="254"/>
        <v>0</v>
      </c>
      <c r="AH109" s="48">
        <f t="shared" si="254"/>
        <v>0</v>
      </c>
      <c r="AI109" s="48">
        <f t="shared" si="254"/>
        <v>0</v>
      </c>
      <c r="AJ109" s="48">
        <f t="shared" si="254"/>
        <v>0</v>
      </c>
      <c r="AK109" s="48">
        <f t="shared" si="254"/>
        <v>0</v>
      </c>
      <c r="AL109" s="48">
        <f t="shared" si="254"/>
        <v>0</v>
      </c>
      <c r="AM109" s="48">
        <f t="shared" si="254"/>
        <v>0</v>
      </c>
      <c r="AN109" s="48">
        <f t="shared" si="254"/>
        <v>0</v>
      </c>
      <c r="AO109" s="180">
        <f t="shared" si="254"/>
        <v>0</v>
      </c>
    </row>
    <row r="110" spans="1:41" ht="15" hidden="1" x14ac:dyDescent="0.2">
      <c r="A110" s="44"/>
      <c r="B110" s="44"/>
      <c r="C110" s="69"/>
      <c r="P110" s="25"/>
      <c r="Q110" s="44"/>
      <c r="R110" s="44"/>
      <c r="S110" s="86"/>
      <c r="AB110" s="81"/>
      <c r="AC110" s="32"/>
      <c r="AD110" s="44"/>
      <c r="AE110" s="44"/>
      <c r="AF110" s="22"/>
    </row>
    <row r="111" spans="1:41" s="37" customFormat="1" ht="36" hidden="1" customHeight="1" x14ac:dyDescent="0.2">
      <c r="A111" s="291" t="s">
        <v>73</v>
      </c>
      <c r="B111" s="291"/>
      <c r="C111" s="66"/>
      <c r="D111" s="36"/>
      <c r="E111" s="36"/>
      <c r="F111" s="36"/>
      <c r="G111" s="36"/>
      <c r="H111" s="36"/>
      <c r="I111" s="36"/>
      <c r="J111" s="36"/>
      <c r="K111" s="36"/>
      <c r="L111" s="36"/>
      <c r="M111" s="36"/>
      <c r="N111" s="57"/>
      <c r="O111" s="122"/>
      <c r="Q111" s="291" t="str">
        <f t="shared" ref="Q111:Q116" si="255">+A111</f>
        <v>Future Tasks Section</v>
      </c>
      <c r="R111" s="291"/>
      <c r="S111" s="83"/>
      <c r="T111" s="135"/>
      <c r="V111" s="145"/>
      <c r="W111" s="145"/>
      <c r="X111" s="145"/>
      <c r="Y111" s="145"/>
      <c r="Z111" s="145"/>
      <c r="AA111" s="145"/>
      <c r="AB111" s="146"/>
      <c r="AD111" s="291" t="str">
        <f t="shared" ref="AD111:AD116" si="256">+A111</f>
        <v>Future Tasks Section</v>
      </c>
      <c r="AE111" s="291"/>
      <c r="AF111" s="35"/>
    </row>
    <row r="112" spans="1:41" ht="15" hidden="1" customHeight="1" x14ac:dyDescent="0.2">
      <c r="A112" s="292" t="s">
        <v>75</v>
      </c>
      <c r="B112" s="292"/>
      <c r="C112" s="68"/>
      <c r="D112" s="41"/>
      <c r="E112" s="41"/>
      <c r="F112" s="41"/>
      <c r="G112" s="41"/>
      <c r="H112" s="41"/>
      <c r="I112" s="41"/>
      <c r="J112" s="41"/>
      <c r="K112" s="41"/>
      <c r="L112" s="41"/>
      <c r="M112" s="41"/>
      <c r="N112" s="54"/>
      <c r="O112" s="123"/>
      <c r="P112" s="25"/>
      <c r="Q112" s="292" t="str">
        <f t="shared" si="255"/>
        <v>Task Name</v>
      </c>
      <c r="R112" s="292"/>
      <c r="S112" s="85"/>
      <c r="T112" s="59"/>
      <c r="U112" s="34"/>
      <c r="V112" s="61"/>
      <c r="W112" s="61"/>
      <c r="X112" s="61"/>
      <c r="Y112" s="61"/>
      <c r="Z112" s="61"/>
      <c r="AA112" s="61"/>
      <c r="AB112" s="82"/>
      <c r="AC112" s="32"/>
      <c r="AD112" s="292" t="str">
        <f t="shared" si="256"/>
        <v>Task Name</v>
      </c>
      <c r="AE112" s="292"/>
      <c r="AF112" s="33"/>
      <c r="AG112" s="34"/>
      <c r="AH112" s="34"/>
      <c r="AI112" s="34"/>
      <c r="AJ112" s="34"/>
      <c r="AK112" s="34"/>
      <c r="AL112" s="34"/>
      <c r="AM112" s="34"/>
      <c r="AN112" s="34"/>
      <c r="AO112" s="34"/>
    </row>
    <row r="113" spans="1:41" ht="14.25" hidden="1" x14ac:dyDescent="0.2">
      <c r="A113" s="283" t="s">
        <v>51</v>
      </c>
      <c r="B113" s="283"/>
      <c r="C113" s="69"/>
      <c r="N113" s="194">
        <f>SUM(D113:M113)</f>
        <v>0</v>
      </c>
      <c r="O113" s="60">
        <f>+D$8*D113+E$8*E113+F$8*F113+G$8*G113+H$8*H113+I$8*I113+K$8*K113+L$8*L113+J$8*J113+$M$8*M113</f>
        <v>0</v>
      </c>
      <c r="P113" s="25"/>
      <c r="Q113" s="283" t="str">
        <f t="shared" si="255"/>
        <v xml:space="preserve">Subtask 1: </v>
      </c>
      <c r="R113" s="283"/>
      <c r="S113" s="86"/>
      <c r="T113" s="206" t="e">
        <f>+V113/U113</f>
        <v>#DIV/0!</v>
      </c>
      <c r="U113" s="158">
        <f>+N113</f>
        <v>0</v>
      </c>
      <c r="V113" s="157">
        <f t="shared" ref="V113:V115" si="257">+O113</f>
        <v>0</v>
      </c>
      <c r="W113" s="157">
        <f t="shared" ref="W113:W115" si="258">+V113*X$4</f>
        <v>0</v>
      </c>
      <c r="X113" s="157">
        <f t="shared" ref="X113:X115" si="259">+V113*X$5</f>
        <v>0</v>
      </c>
      <c r="Y113" s="157">
        <f t="shared" ref="Y113:Y115" si="260">+AO113</f>
        <v>0</v>
      </c>
      <c r="Z113" s="157">
        <v>0</v>
      </c>
      <c r="AA113" s="157">
        <f t="shared" ref="AA113:AA115" si="261">(+V113*(1+X$3))*X$6</f>
        <v>0</v>
      </c>
      <c r="AB113" s="182">
        <f>+V113+W113+X113+Y113+Z113+AA113</f>
        <v>0</v>
      </c>
      <c r="AC113" s="32"/>
      <c r="AD113" s="283" t="str">
        <f t="shared" si="256"/>
        <v xml:space="preserve">Subtask 1: </v>
      </c>
      <c r="AE113" s="283"/>
      <c r="AF113" s="22"/>
      <c r="AO113" s="157">
        <f t="shared" ref="AO113:AO115" si="262">+AF$8*AF113+AG$8*AG113+AH$8*AH113+AI$8*AI113+AJ$8*AJ113+AK$8*AK113+AL$8*AL113+AM$8*AM113+AN$8*AN113</f>
        <v>0</v>
      </c>
    </row>
    <row r="114" spans="1:41" ht="14.25" hidden="1" customHeight="1" x14ac:dyDescent="0.2">
      <c r="A114" s="283" t="s">
        <v>48</v>
      </c>
      <c r="B114" s="283"/>
      <c r="C114" s="69"/>
      <c r="N114" s="194">
        <f t="shared" ref="N114:N115" si="263">SUM(D114:M114)</f>
        <v>0</v>
      </c>
      <c r="O114" s="60">
        <f t="shared" ref="O114:O115" si="264">+D$8*D114+E$8*E114+F$8*F114+G$8*G114+H$8*H114+I$8*I114+K$8*K114+L$8*L114+J$8*J114+$M$8*M114</f>
        <v>0</v>
      </c>
      <c r="P114" s="25"/>
      <c r="Q114" s="283" t="str">
        <f t="shared" si="255"/>
        <v xml:space="preserve">Subtask 2: </v>
      </c>
      <c r="R114" s="283"/>
      <c r="S114" s="86"/>
      <c r="T114" s="206" t="e">
        <f t="shared" ref="T114:T115" si="265">+V114/U114</f>
        <v>#DIV/0!</v>
      </c>
      <c r="U114" s="158">
        <f t="shared" ref="U114:U115" si="266">+N114</f>
        <v>0</v>
      </c>
      <c r="V114" s="157">
        <f t="shared" si="257"/>
        <v>0</v>
      </c>
      <c r="W114" s="157">
        <f t="shared" si="258"/>
        <v>0</v>
      </c>
      <c r="X114" s="157">
        <f t="shared" si="259"/>
        <v>0</v>
      </c>
      <c r="Y114" s="157">
        <f t="shared" si="260"/>
        <v>0</v>
      </c>
      <c r="Z114" s="157">
        <v>0</v>
      </c>
      <c r="AA114" s="157">
        <f t="shared" si="261"/>
        <v>0</v>
      </c>
      <c r="AB114" s="182">
        <f t="shared" ref="AB114:AB115" si="267">+V114+W114+X114+Y114+Z114+AA114</f>
        <v>0</v>
      </c>
      <c r="AC114" s="32"/>
      <c r="AD114" s="283" t="str">
        <f t="shared" si="256"/>
        <v xml:space="preserve">Subtask 2: </v>
      </c>
      <c r="AE114" s="283"/>
      <c r="AF114" s="22"/>
      <c r="AO114" s="157">
        <f t="shared" si="262"/>
        <v>0</v>
      </c>
    </row>
    <row r="115" spans="1:41" ht="14.25" hidden="1" customHeight="1" x14ac:dyDescent="0.2">
      <c r="A115" s="285" t="s">
        <v>49</v>
      </c>
      <c r="B115" s="285"/>
      <c r="C115" s="102"/>
      <c r="D115" s="103"/>
      <c r="E115" s="103"/>
      <c r="F115" s="103"/>
      <c r="G115" s="103"/>
      <c r="H115" s="103"/>
      <c r="I115" s="103"/>
      <c r="J115" s="103"/>
      <c r="K115" s="103"/>
      <c r="L115" s="103"/>
      <c r="M115" s="103"/>
      <c r="N115" s="197">
        <f t="shared" si="263"/>
        <v>0</v>
      </c>
      <c r="O115" s="105">
        <f t="shared" si="264"/>
        <v>0</v>
      </c>
      <c r="P115" s="25"/>
      <c r="Q115" s="285" t="str">
        <f t="shared" si="255"/>
        <v xml:space="preserve">Subtask 3: </v>
      </c>
      <c r="R115" s="303"/>
      <c r="S115" s="107"/>
      <c r="T115" s="192" t="e">
        <f t="shared" si="265"/>
        <v>#DIV/0!</v>
      </c>
      <c r="U115" s="190">
        <f t="shared" si="266"/>
        <v>0</v>
      </c>
      <c r="V115" s="189">
        <f t="shared" si="257"/>
        <v>0</v>
      </c>
      <c r="W115" s="189">
        <f t="shared" si="258"/>
        <v>0</v>
      </c>
      <c r="X115" s="189">
        <f t="shared" si="259"/>
        <v>0</v>
      </c>
      <c r="Y115" s="189">
        <f t="shared" si="260"/>
        <v>0</v>
      </c>
      <c r="Z115" s="189">
        <v>0</v>
      </c>
      <c r="AA115" s="189">
        <f t="shared" si="261"/>
        <v>0</v>
      </c>
      <c r="AB115" s="191">
        <f t="shared" si="267"/>
        <v>0</v>
      </c>
      <c r="AC115" s="32"/>
      <c r="AD115" s="285" t="str">
        <f t="shared" si="256"/>
        <v xml:space="preserve">Subtask 3: </v>
      </c>
      <c r="AE115" s="285"/>
      <c r="AF115" s="111"/>
      <c r="AG115" s="109"/>
      <c r="AH115" s="109"/>
      <c r="AI115" s="109"/>
      <c r="AJ115" s="109"/>
      <c r="AK115" s="109"/>
      <c r="AL115" s="109"/>
      <c r="AM115" s="109"/>
      <c r="AN115" s="109"/>
      <c r="AO115" s="189">
        <f t="shared" si="262"/>
        <v>0</v>
      </c>
    </row>
    <row r="116" spans="1:41" ht="15" hidden="1" customHeight="1" x14ac:dyDescent="0.25">
      <c r="A116" s="288" t="s">
        <v>76</v>
      </c>
      <c r="B116" s="288"/>
      <c r="C116" s="70"/>
      <c r="D116" s="41">
        <f t="shared" ref="D116:O116" si="268">SUM(D113:D115)</f>
        <v>0</v>
      </c>
      <c r="E116" s="41">
        <f t="shared" si="268"/>
        <v>0</v>
      </c>
      <c r="F116" s="41">
        <f t="shared" si="268"/>
        <v>0</v>
      </c>
      <c r="G116" s="41">
        <f t="shared" si="268"/>
        <v>0</v>
      </c>
      <c r="H116" s="41">
        <f t="shared" si="268"/>
        <v>0</v>
      </c>
      <c r="I116" s="41">
        <f t="shared" si="268"/>
        <v>0</v>
      </c>
      <c r="J116" s="41">
        <f t="shared" si="268"/>
        <v>0</v>
      </c>
      <c r="K116" s="41">
        <f t="shared" si="268"/>
        <v>0</v>
      </c>
      <c r="L116" s="41">
        <f t="shared" si="268"/>
        <v>0</v>
      </c>
      <c r="M116" s="41">
        <f t="shared" si="268"/>
        <v>0</v>
      </c>
      <c r="N116" s="54">
        <f t="shared" si="268"/>
        <v>0</v>
      </c>
      <c r="O116" s="123">
        <f t="shared" si="268"/>
        <v>0</v>
      </c>
      <c r="P116" s="25"/>
      <c r="Q116" s="288" t="str">
        <f t="shared" si="255"/>
        <v xml:space="preserve">TOTAL </v>
      </c>
      <c r="R116" s="288"/>
      <c r="S116" s="87"/>
      <c r="T116" s="59" t="e">
        <f t="shared" ref="T116:AB116" si="269">SUM(T113:T115)</f>
        <v>#DIV/0!</v>
      </c>
      <c r="U116" s="34">
        <f t="shared" si="269"/>
        <v>0</v>
      </c>
      <c r="V116" s="59">
        <f t="shared" si="269"/>
        <v>0</v>
      </c>
      <c r="W116" s="59">
        <f t="shared" si="269"/>
        <v>0</v>
      </c>
      <c r="X116" s="59">
        <f t="shared" si="269"/>
        <v>0</v>
      </c>
      <c r="Y116" s="59">
        <f t="shared" si="269"/>
        <v>0</v>
      </c>
      <c r="Z116" s="59">
        <f t="shared" si="269"/>
        <v>0</v>
      </c>
      <c r="AA116" s="59">
        <f t="shared" si="269"/>
        <v>0</v>
      </c>
      <c r="AB116" s="200">
        <f t="shared" si="269"/>
        <v>0</v>
      </c>
      <c r="AC116" s="32"/>
      <c r="AD116" s="288" t="str">
        <f t="shared" si="256"/>
        <v xml:space="preserve">TOTAL </v>
      </c>
      <c r="AE116" s="288"/>
      <c r="AF116" s="40">
        <f t="shared" ref="AF116:AO116" si="270">SUM(AF113:AF115)</f>
        <v>0</v>
      </c>
      <c r="AG116" s="40">
        <f t="shared" si="270"/>
        <v>0</v>
      </c>
      <c r="AH116" s="40">
        <f t="shared" si="270"/>
        <v>0</v>
      </c>
      <c r="AI116" s="40">
        <f t="shared" si="270"/>
        <v>0</v>
      </c>
      <c r="AJ116" s="40">
        <f t="shared" si="270"/>
        <v>0</v>
      </c>
      <c r="AK116" s="40">
        <f t="shared" si="270"/>
        <v>0</v>
      </c>
      <c r="AL116" s="40">
        <f t="shared" si="270"/>
        <v>0</v>
      </c>
      <c r="AM116" s="40">
        <f t="shared" si="270"/>
        <v>0</v>
      </c>
      <c r="AN116" s="40">
        <f t="shared" si="270"/>
        <v>0</v>
      </c>
      <c r="AO116" s="59">
        <f t="shared" si="270"/>
        <v>0</v>
      </c>
    </row>
    <row r="117" spans="1:41" hidden="1" x14ac:dyDescent="0.2">
      <c r="A117" s="290"/>
      <c r="B117" s="290"/>
      <c r="C117" s="67"/>
      <c r="P117" s="25"/>
      <c r="Q117" s="290"/>
      <c r="R117" s="290"/>
      <c r="S117" s="84"/>
      <c r="AB117" s="81"/>
      <c r="AC117" s="32"/>
      <c r="AD117" s="290"/>
      <c r="AE117" s="290"/>
      <c r="AF117" s="24"/>
    </row>
    <row r="118" spans="1:41" ht="15" hidden="1" customHeight="1" x14ac:dyDescent="0.2">
      <c r="A118" s="289" t="s">
        <v>74</v>
      </c>
      <c r="B118" s="289"/>
      <c r="C118" s="72"/>
      <c r="D118" s="77">
        <f>D116</f>
        <v>0</v>
      </c>
      <c r="E118" s="77">
        <f t="shared" ref="E118:O118" si="271">E116</f>
        <v>0</v>
      </c>
      <c r="F118" s="77">
        <f t="shared" si="271"/>
        <v>0</v>
      </c>
      <c r="G118" s="77">
        <f t="shared" si="271"/>
        <v>0</v>
      </c>
      <c r="H118" s="77">
        <f t="shared" si="271"/>
        <v>0</v>
      </c>
      <c r="I118" s="77">
        <f t="shared" si="271"/>
        <v>0</v>
      </c>
      <c r="J118" s="77">
        <f t="shared" si="271"/>
        <v>0</v>
      </c>
      <c r="K118" s="77">
        <f t="shared" si="271"/>
        <v>0</v>
      </c>
      <c r="L118" s="77">
        <f t="shared" si="271"/>
        <v>0</v>
      </c>
      <c r="M118" s="77">
        <f t="shared" si="271"/>
        <v>0</v>
      </c>
      <c r="N118" s="203">
        <f>N116</f>
        <v>0</v>
      </c>
      <c r="O118" s="202">
        <f t="shared" si="271"/>
        <v>0</v>
      </c>
      <c r="P118" s="47"/>
      <c r="Q118" s="289" t="str">
        <f>+A118</f>
        <v>Total - Future Tasks</v>
      </c>
      <c r="R118" s="289"/>
      <c r="S118" s="89"/>
      <c r="T118" s="133" t="e">
        <f>T116</f>
        <v>#DIV/0!</v>
      </c>
      <c r="U118" s="181">
        <f t="shared" ref="U118:AB118" si="272">U116</f>
        <v>0</v>
      </c>
      <c r="V118" s="133">
        <f t="shared" si="272"/>
        <v>0</v>
      </c>
      <c r="W118" s="133">
        <f t="shared" si="272"/>
        <v>0</v>
      </c>
      <c r="X118" s="133">
        <f t="shared" si="272"/>
        <v>0</v>
      </c>
      <c r="Y118" s="133">
        <f t="shared" si="272"/>
        <v>0</v>
      </c>
      <c r="Z118" s="133">
        <f t="shared" si="272"/>
        <v>0</v>
      </c>
      <c r="AA118" s="133">
        <f t="shared" si="272"/>
        <v>0</v>
      </c>
      <c r="AB118" s="133">
        <f t="shared" si="272"/>
        <v>0</v>
      </c>
      <c r="AC118" s="32"/>
      <c r="AD118" s="289" t="str">
        <f>+A118</f>
        <v>Total - Future Tasks</v>
      </c>
      <c r="AE118" s="289"/>
      <c r="AF118" s="211">
        <f>AF116</f>
        <v>0</v>
      </c>
      <c r="AG118" s="211">
        <f t="shared" ref="AG118:AN118" si="273">AG116</f>
        <v>0</v>
      </c>
      <c r="AH118" s="211">
        <f t="shared" si="273"/>
        <v>0</v>
      </c>
      <c r="AI118" s="211">
        <f t="shared" si="273"/>
        <v>0</v>
      </c>
      <c r="AJ118" s="211">
        <f t="shared" si="273"/>
        <v>0</v>
      </c>
      <c r="AK118" s="211">
        <f t="shared" si="273"/>
        <v>0</v>
      </c>
      <c r="AL118" s="211">
        <f t="shared" si="273"/>
        <v>0</v>
      </c>
      <c r="AM118" s="211">
        <f t="shared" si="273"/>
        <v>0</v>
      </c>
      <c r="AN118" s="211">
        <f t="shared" si="273"/>
        <v>0</v>
      </c>
      <c r="AO118" s="212">
        <f>AO116</f>
        <v>0</v>
      </c>
    </row>
    <row r="119" spans="1:41" hidden="1" x14ac:dyDescent="0.2">
      <c r="A119" s="28"/>
      <c r="B119" s="28"/>
      <c r="P119" s="25"/>
      <c r="Q119" s="28"/>
      <c r="R119" s="28"/>
      <c r="AC119" s="25"/>
      <c r="AD119" s="28"/>
      <c r="AE119" s="28"/>
    </row>
    <row r="120" spans="1:41" ht="28.5" hidden="1" customHeight="1" x14ac:dyDescent="0.3">
      <c r="A120" s="287" t="s">
        <v>26</v>
      </c>
      <c r="B120" s="287"/>
      <c r="D120" s="115"/>
      <c r="E120" s="115"/>
      <c r="F120" s="115"/>
      <c r="G120" s="115"/>
      <c r="H120" s="115"/>
      <c r="I120" s="115"/>
      <c r="J120" s="115"/>
      <c r="K120" s="115"/>
      <c r="L120" s="115"/>
      <c r="M120" s="115"/>
      <c r="N120" s="116"/>
      <c r="O120" s="125"/>
      <c r="P120" s="25"/>
      <c r="Q120" s="287" t="str">
        <f>+A120</f>
        <v>TOTAL AUTHORIZED PARTS</v>
      </c>
      <c r="R120" s="287"/>
      <c r="S120" s="18"/>
      <c r="T120" s="210" t="e">
        <f>+V120/U120</f>
        <v>#DIV/0!</v>
      </c>
      <c r="U120" s="209">
        <f t="shared" ref="U120:AB120" si="274">SUM(U35+U69+U109+U118)</f>
        <v>0</v>
      </c>
      <c r="V120" s="210">
        <f t="shared" si="274"/>
        <v>0</v>
      </c>
      <c r="W120" s="210">
        <f t="shared" si="274"/>
        <v>0</v>
      </c>
      <c r="X120" s="210">
        <f t="shared" si="274"/>
        <v>0</v>
      </c>
      <c r="Y120" s="210">
        <f t="shared" si="274"/>
        <v>0</v>
      </c>
      <c r="Z120" s="210">
        <f t="shared" si="274"/>
        <v>0</v>
      </c>
      <c r="AA120" s="210">
        <f t="shared" si="274"/>
        <v>0</v>
      </c>
      <c r="AB120" s="210">
        <f t="shared" si="274"/>
        <v>0</v>
      </c>
      <c r="AC120" s="25"/>
      <c r="AD120" s="287"/>
      <c r="AE120" s="287"/>
    </row>
    <row r="121" spans="1:41" ht="28.5" hidden="1" customHeight="1" x14ac:dyDescent="0.3">
      <c r="A121" s="78"/>
      <c r="B121" s="78"/>
      <c r="P121" s="25"/>
      <c r="Q121" s="78"/>
      <c r="R121" s="78"/>
      <c r="AC121" s="25"/>
      <c r="AD121" s="78"/>
      <c r="AE121" s="78"/>
    </row>
    <row r="122" spans="1:41" hidden="1" x14ac:dyDescent="0.2">
      <c r="A122" s="28"/>
      <c r="B122" s="28"/>
      <c r="P122" s="25"/>
      <c r="AC122" s="25"/>
    </row>
    <row r="123" spans="1:41" ht="20.25" hidden="1" customHeight="1" x14ac:dyDescent="0.3">
      <c r="A123" s="97" t="s">
        <v>38</v>
      </c>
      <c r="B123" s="98"/>
      <c r="C123" s="99"/>
      <c r="D123" s="100"/>
      <c r="E123" s="100"/>
      <c r="F123" s="100"/>
      <c r="G123" s="100"/>
      <c r="H123" s="100"/>
      <c r="I123" s="100"/>
      <c r="J123" s="100"/>
      <c r="K123" s="100"/>
      <c r="L123" s="100"/>
      <c r="M123" s="100"/>
      <c r="N123" s="101"/>
      <c r="O123" s="121"/>
      <c r="P123" s="25"/>
      <c r="Q123" s="286" t="str">
        <f>+A123</f>
        <v>IF-AUTHORIZED TASKS:</v>
      </c>
      <c r="R123" s="286"/>
      <c r="S123" s="93"/>
      <c r="T123" s="131"/>
      <c r="U123" s="94"/>
      <c r="V123" s="139"/>
      <c r="W123" s="139"/>
      <c r="X123" s="139"/>
      <c r="Y123" s="139"/>
      <c r="Z123" s="139"/>
      <c r="AA123" s="139"/>
      <c r="AB123" s="95"/>
      <c r="AC123" s="32"/>
      <c r="AD123" s="286" t="str">
        <f>+A123</f>
        <v>IF-AUTHORIZED TASKS:</v>
      </c>
      <c r="AE123" s="286"/>
      <c r="AF123" s="96"/>
      <c r="AG123" s="96"/>
      <c r="AH123" s="96"/>
      <c r="AI123" s="96"/>
      <c r="AJ123" s="96"/>
      <c r="AK123" s="96"/>
      <c r="AL123" s="96"/>
      <c r="AM123" s="96"/>
      <c r="AN123" s="96"/>
      <c r="AO123" s="92"/>
    </row>
    <row r="124" spans="1:41" hidden="1" x14ac:dyDescent="0.2">
      <c r="A124" s="28"/>
      <c r="B124" s="28"/>
    </row>
    <row r="125" spans="1:41" hidden="1" x14ac:dyDescent="0.2">
      <c r="A125" s="28"/>
      <c r="B125" s="28"/>
    </row>
    <row r="126" spans="1:41" hidden="1" x14ac:dyDescent="0.2">
      <c r="A126" s="28"/>
      <c r="B126" s="28"/>
    </row>
    <row r="127" spans="1:41" ht="20.25" hidden="1" x14ac:dyDescent="0.3">
      <c r="A127" s="287" t="s">
        <v>39</v>
      </c>
      <c r="B127" s="287"/>
      <c r="D127" s="115"/>
      <c r="E127" s="115"/>
      <c r="F127" s="115"/>
      <c r="G127" s="115"/>
      <c r="H127" s="115"/>
      <c r="I127" s="115"/>
      <c r="J127" s="115"/>
      <c r="K127" s="115"/>
      <c r="L127" s="115"/>
      <c r="M127" s="115"/>
      <c r="N127" s="116"/>
      <c r="O127" s="125"/>
      <c r="Q127" s="287" t="str">
        <f>+A127</f>
        <v>TOTAL IF-AUTHORIZED PARTS</v>
      </c>
      <c r="R127" s="287"/>
      <c r="AD127" s="287"/>
      <c r="AE127" s="287"/>
    </row>
    <row r="128" spans="1:41" hidden="1" x14ac:dyDescent="0.2">
      <c r="A128" s="28"/>
      <c r="B128" s="28"/>
    </row>
    <row r="129" spans="1:31" hidden="1" x14ac:dyDescent="0.2">
      <c r="A129" s="28"/>
      <c r="B129" s="28"/>
    </row>
    <row r="130" spans="1:31" ht="20.25" hidden="1" x14ac:dyDescent="0.3">
      <c r="A130" s="287" t="s">
        <v>40</v>
      </c>
      <c r="B130" s="287"/>
      <c r="D130" s="115"/>
      <c r="E130" s="115"/>
      <c r="F130" s="115"/>
      <c r="G130" s="115"/>
      <c r="H130" s="115"/>
      <c r="I130" s="115"/>
      <c r="J130" s="115"/>
      <c r="K130" s="115"/>
      <c r="L130" s="115"/>
      <c r="M130" s="115"/>
      <c r="N130" s="116"/>
      <c r="O130" s="125"/>
      <c r="Q130" s="287" t="str">
        <f>+A130</f>
        <v>GRAND TOTAL</v>
      </c>
      <c r="R130" s="287"/>
      <c r="S130" s="18"/>
      <c r="T130" s="136"/>
      <c r="U130" s="18"/>
      <c r="V130" s="147"/>
      <c r="W130" s="147"/>
      <c r="X130" s="147"/>
      <c r="Y130" s="147"/>
      <c r="Z130" s="147"/>
      <c r="AA130" s="147"/>
      <c r="AB130" s="147"/>
      <c r="AD130" s="287"/>
      <c r="AE130" s="287"/>
    </row>
    <row r="131" spans="1:31" x14ac:dyDescent="0.2">
      <c r="A131" s="28"/>
      <c r="B131" s="28"/>
    </row>
    <row r="132" spans="1:31" x14ac:dyDescent="0.2">
      <c r="A132" s="28"/>
      <c r="B132" s="28"/>
    </row>
    <row r="133" spans="1:31" x14ac:dyDescent="0.2">
      <c r="A133" s="28"/>
      <c r="B133" s="28"/>
    </row>
    <row r="134" spans="1:31" x14ac:dyDescent="0.2">
      <c r="A134" s="28"/>
      <c r="B134" s="28"/>
    </row>
    <row r="135" spans="1:31" x14ac:dyDescent="0.2">
      <c r="A135" s="28"/>
      <c r="B135" s="28"/>
    </row>
    <row r="136" spans="1:31" x14ac:dyDescent="0.2">
      <c r="A136" s="28"/>
      <c r="B136" s="28"/>
    </row>
    <row r="137" spans="1:31" x14ac:dyDescent="0.2">
      <c r="A137" s="28"/>
      <c r="B137" s="28"/>
    </row>
    <row r="138" spans="1:31" x14ac:dyDescent="0.2">
      <c r="A138" s="28"/>
      <c r="B138" s="28"/>
    </row>
    <row r="139" spans="1:31" x14ac:dyDescent="0.2">
      <c r="A139" s="28"/>
      <c r="B139" s="28"/>
    </row>
    <row r="140" spans="1:31" x14ac:dyDescent="0.2">
      <c r="A140" s="28"/>
      <c r="B140" s="28"/>
    </row>
    <row r="141" spans="1:31" x14ac:dyDescent="0.2">
      <c r="A141" s="28"/>
      <c r="B141" s="28"/>
    </row>
    <row r="142" spans="1:31" x14ac:dyDescent="0.2">
      <c r="A142" s="28"/>
      <c r="B142" s="28"/>
    </row>
    <row r="143" spans="1:31" x14ac:dyDescent="0.2">
      <c r="A143" s="28"/>
      <c r="B143" s="28"/>
    </row>
    <row r="144" spans="1:31" x14ac:dyDescent="0.2">
      <c r="A144" s="28"/>
      <c r="B144" s="28"/>
    </row>
    <row r="145" spans="1:2" x14ac:dyDescent="0.2">
      <c r="A145" s="28"/>
      <c r="B145" s="28"/>
    </row>
    <row r="146" spans="1:2" x14ac:dyDescent="0.2">
      <c r="A146" s="28"/>
      <c r="B146" s="28"/>
    </row>
    <row r="147" spans="1:2" x14ac:dyDescent="0.2">
      <c r="A147" s="28"/>
      <c r="B147" s="28"/>
    </row>
    <row r="148" spans="1:2" x14ac:dyDescent="0.2">
      <c r="A148" s="28"/>
      <c r="B148" s="28"/>
    </row>
    <row r="149" spans="1:2" x14ac:dyDescent="0.2">
      <c r="A149" s="28"/>
      <c r="B149" s="28"/>
    </row>
    <row r="150" spans="1:2" x14ac:dyDescent="0.2">
      <c r="A150" s="28"/>
      <c r="B150" s="28"/>
    </row>
    <row r="151" spans="1:2" x14ac:dyDescent="0.2">
      <c r="A151" s="28"/>
      <c r="B151" s="28"/>
    </row>
    <row r="152" spans="1:2" x14ac:dyDescent="0.2">
      <c r="A152" s="28"/>
      <c r="B152" s="28"/>
    </row>
    <row r="153" spans="1:2" x14ac:dyDescent="0.2">
      <c r="A153" s="28"/>
      <c r="B153" s="28"/>
    </row>
    <row r="154" spans="1:2" x14ac:dyDescent="0.2">
      <c r="A154" s="28"/>
      <c r="B154" s="28"/>
    </row>
    <row r="155" spans="1:2" x14ac:dyDescent="0.2">
      <c r="A155" s="28"/>
      <c r="B155" s="28"/>
    </row>
    <row r="156" spans="1:2" x14ac:dyDescent="0.2">
      <c r="A156" s="28"/>
      <c r="B156" s="28"/>
    </row>
    <row r="157" spans="1:2" x14ac:dyDescent="0.2">
      <c r="A157" s="28"/>
      <c r="B157" s="28"/>
    </row>
    <row r="158" spans="1:2" x14ac:dyDescent="0.2">
      <c r="A158" s="28"/>
      <c r="B158" s="28"/>
    </row>
    <row r="159" spans="1:2" x14ac:dyDescent="0.2">
      <c r="A159" s="28"/>
      <c r="B159" s="28"/>
    </row>
    <row r="160" spans="1:2" x14ac:dyDescent="0.2">
      <c r="A160" s="28"/>
      <c r="B160" s="28"/>
    </row>
    <row r="161" spans="1:2" x14ac:dyDescent="0.2">
      <c r="A161" s="28"/>
      <c r="B161" s="28"/>
    </row>
    <row r="162" spans="1:2" x14ac:dyDescent="0.2">
      <c r="A162" s="28"/>
      <c r="B162" s="28"/>
    </row>
    <row r="163" spans="1:2" x14ac:dyDescent="0.2">
      <c r="A163" s="28"/>
      <c r="B163" s="28"/>
    </row>
    <row r="164" spans="1:2" x14ac:dyDescent="0.2">
      <c r="A164" s="28"/>
      <c r="B164" s="28"/>
    </row>
    <row r="165" spans="1:2" x14ac:dyDescent="0.2">
      <c r="A165" s="28"/>
      <c r="B165" s="28"/>
    </row>
    <row r="166" spans="1:2" x14ac:dyDescent="0.2">
      <c r="A166" s="28"/>
      <c r="B166" s="28"/>
    </row>
    <row r="167" spans="1:2" x14ac:dyDescent="0.2">
      <c r="A167" s="28"/>
      <c r="B167" s="28"/>
    </row>
    <row r="168" spans="1:2" x14ac:dyDescent="0.2">
      <c r="A168" s="28"/>
      <c r="B168" s="28"/>
    </row>
    <row r="169" spans="1:2" x14ac:dyDescent="0.2">
      <c r="A169" s="28"/>
      <c r="B169" s="28"/>
    </row>
    <row r="170" spans="1:2" x14ac:dyDescent="0.2">
      <c r="A170" s="28"/>
      <c r="B170" s="28"/>
    </row>
    <row r="171" spans="1:2" x14ac:dyDescent="0.2">
      <c r="A171" s="28"/>
      <c r="B171" s="28"/>
    </row>
    <row r="172" spans="1:2" x14ac:dyDescent="0.2">
      <c r="A172" s="28"/>
      <c r="B172" s="28"/>
    </row>
    <row r="173" spans="1:2" x14ac:dyDescent="0.2">
      <c r="A173" s="28"/>
      <c r="B173" s="28"/>
    </row>
    <row r="174" spans="1:2" x14ac:dyDescent="0.2">
      <c r="A174" s="28"/>
      <c r="B174" s="28"/>
    </row>
    <row r="175" spans="1:2" x14ac:dyDescent="0.2">
      <c r="A175" s="28"/>
      <c r="B175" s="28"/>
    </row>
    <row r="176" spans="1:2" x14ac:dyDescent="0.2">
      <c r="A176" s="28"/>
      <c r="B176" s="28"/>
    </row>
    <row r="177" spans="1:2" x14ac:dyDescent="0.2">
      <c r="A177" s="28"/>
      <c r="B177" s="28"/>
    </row>
    <row r="178" spans="1:2" x14ac:dyDescent="0.2">
      <c r="A178" s="28"/>
      <c r="B178" s="28"/>
    </row>
    <row r="179" spans="1:2" x14ac:dyDescent="0.2">
      <c r="A179" s="28"/>
      <c r="B179" s="28"/>
    </row>
    <row r="180" spans="1:2" x14ac:dyDescent="0.2">
      <c r="A180" s="28"/>
      <c r="B180" s="28"/>
    </row>
    <row r="181" spans="1:2" x14ac:dyDescent="0.2">
      <c r="A181" s="28"/>
      <c r="B181" s="28"/>
    </row>
    <row r="182" spans="1:2" x14ac:dyDescent="0.2">
      <c r="A182" s="28"/>
      <c r="B182" s="28"/>
    </row>
    <row r="183" spans="1:2" x14ac:dyDescent="0.2">
      <c r="A183" s="28"/>
      <c r="B183" s="28"/>
    </row>
    <row r="184" spans="1:2" x14ac:dyDescent="0.2">
      <c r="A184" s="28"/>
      <c r="B184" s="28"/>
    </row>
    <row r="185" spans="1:2" x14ac:dyDescent="0.2">
      <c r="A185" s="28"/>
      <c r="B185" s="28"/>
    </row>
    <row r="186" spans="1:2" x14ac:dyDescent="0.2">
      <c r="A186" s="28"/>
      <c r="B186" s="28"/>
    </row>
    <row r="187" spans="1:2" x14ac:dyDescent="0.2">
      <c r="A187" s="28"/>
      <c r="B187" s="28"/>
    </row>
    <row r="188" spans="1:2" x14ac:dyDescent="0.2">
      <c r="A188" s="28"/>
      <c r="B188" s="28"/>
    </row>
    <row r="189" spans="1:2" x14ac:dyDescent="0.2">
      <c r="A189" s="28"/>
      <c r="B189" s="28"/>
    </row>
    <row r="190" spans="1:2" x14ac:dyDescent="0.2">
      <c r="A190" s="28"/>
      <c r="B190" s="28"/>
    </row>
    <row r="191" spans="1:2" x14ac:dyDescent="0.2">
      <c r="A191" s="28"/>
      <c r="B191" s="28"/>
    </row>
    <row r="192" spans="1:2" x14ac:dyDescent="0.2">
      <c r="A192" s="28"/>
      <c r="B192" s="28"/>
    </row>
    <row r="193" spans="1:2" x14ac:dyDescent="0.2">
      <c r="A193" s="28"/>
      <c r="B193" s="28"/>
    </row>
    <row r="194" spans="1:2" x14ac:dyDescent="0.2">
      <c r="A194" s="28"/>
      <c r="B194" s="28"/>
    </row>
    <row r="195" spans="1:2" x14ac:dyDescent="0.2">
      <c r="A195" s="28"/>
      <c r="B195" s="28"/>
    </row>
    <row r="196" spans="1:2" x14ac:dyDescent="0.2">
      <c r="A196" s="28"/>
      <c r="B196" s="28"/>
    </row>
    <row r="197" spans="1:2" x14ac:dyDescent="0.2">
      <c r="A197" s="28"/>
      <c r="B197" s="28"/>
    </row>
    <row r="198" spans="1:2" x14ac:dyDescent="0.2">
      <c r="A198" s="28"/>
      <c r="B198" s="28"/>
    </row>
    <row r="199" spans="1:2" x14ac:dyDescent="0.2">
      <c r="A199" s="28"/>
      <c r="B199" s="28"/>
    </row>
    <row r="200" spans="1:2" x14ac:dyDescent="0.2">
      <c r="A200" s="28"/>
      <c r="B200" s="28"/>
    </row>
    <row r="201" spans="1:2" x14ac:dyDescent="0.2">
      <c r="A201" s="28"/>
      <c r="B201" s="28"/>
    </row>
    <row r="202" spans="1:2" x14ac:dyDescent="0.2">
      <c r="A202" s="28"/>
      <c r="B202" s="28"/>
    </row>
    <row r="203" spans="1:2" x14ac:dyDescent="0.2">
      <c r="A203" s="28"/>
      <c r="B203" s="28"/>
    </row>
    <row r="204" spans="1:2" x14ac:dyDescent="0.2">
      <c r="A204" s="28"/>
      <c r="B204" s="28"/>
    </row>
    <row r="205" spans="1:2" x14ac:dyDescent="0.2">
      <c r="A205" s="28"/>
      <c r="B205" s="28"/>
    </row>
    <row r="206" spans="1:2" x14ac:dyDescent="0.2">
      <c r="A206" s="28"/>
      <c r="B206" s="28"/>
    </row>
    <row r="207" spans="1:2" x14ac:dyDescent="0.2">
      <c r="A207" s="28"/>
      <c r="B207" s="28"/>
    </row>
    <row r="208" spans="1:2" x14ac:dyDescent="0.2">
      <c r="A208" s="28"/>
      <c r="B208" s="28"/>
    </row>
    <row r="209" spans="1:2" x14ac:dyDescent="0.2">
      <c r="A209" s="28"/>
      <c r="B209" s="28"/>
    </row>
    <row r="210" spans="1:2" x14ac:dyDescent="0.2">
      <c r="A210" s="28"/>
      <c r="B210" s="28"/>
    </row>
    <row r="211" spans="1:2" x14ac:dyDescent="0.2">
      <c r="A211" s="28"/>
      <c r="B211" s="28"/>
    </row>
    <row r="212" spans="1:2" x14ac:dyDescent="0.2">
      <c r="A212" s="28"/>
      <c r="B212" s="28"/>
    </row>
    <row r="213" spans="1:2" x14ac:dyDescent="0.2">
      <c r="A213" s="28"/>
      <c r="B213" s="28"/>
    </row>
    <row r="214" spans="1:2" x14ac:dyDescent="0.2">
      <c r="A214" s="28"/>
      <c r="B214" s="28"/>
    </row>
    <row r="215" spans="1:2" x14ac:dyDescent="0.2">
      <c r="A215" s="28"/>
      <c r="B215" s="28"/>
    </row>
    <row r="216" spans="1:2" x14ac:dyDescent="0.2">
      <c r="A216" s="28"/>
      <c r="B216" s="28"/>
    </row>
    <row r="217" spans="1:2" x14ac:dyDescent="0.2">
      <c r="A217" s="28"/>
      <c r="B217" s="28"/>
    </row>
    <row r="218" spans="1:2" x14ac:dyDescent="0.2">
      <c r="A218" s="28"/>
      <c r="B218" s="28"/>
    </row>
    <row r="219" spans="1:2" x14ac:dyDescent="0.2">
      <c r="A219" s="28"/>
      <c r="B219" s="28"/>
    </row>
    <row r="220" spans="1:2" x14ac:dyDescent="0.2">
      <c r="A220" s="28"/>
      <c r="B220" s="28"/>
    </row>
    <row r="221" spans="1:2" x14ac:dyDescent="0.2">
      <c r="A221" s="28"/>
      <c r="B221" s="28"/>
    </row>
    <row r="222" spans="1:2" x14ac:dyDescent="0.2">
      <c r="A222" s="28"/>
      <c r="B222" s="28"/>
    </row>
    <row r="223" spans="1:2" x14ac:dyDescent="0.2">
      <c r="A223" s="28"/>
      <c r="B223" s="28"/>
    </row>
    <row r="224" spans="1:2" x14ac:dyDescent="0.2">
      <c r="A224" s="28"/>
      <c r="B224" s="28"/>
    </row>
    <row r="225" spans="1:2" x14ac:dyDescent="0.2">
      <c r="A225" s="28"/>
      <c r="B225" s="28"/>
    </row>
    <row r="226" spans="1:2" x14ac:dyDescent="0.2">
      <c r="A226" s="28"/>
      <c r="B226" s="28"/>
    </row>
    <row r="227" spans="1:2" x14ac:dyDescent="0.2">
      <c r="A227" s="28"/>
      <c r="B227" s="28"/>
    </row>
    <row r="228" spans="1:2" x14ac:dyDescent="0.2">
      <c r="A228" s="28"/>
      <c r="B228" s="28"/>
    </row>
    <row r="229" spans="1:2" x14ac:dyDescent="0.2">
      <c r="A229" s="28"/>
      <c r="B229" s="28"/>
    </row>
    <row r="230" spans="1:2" x14ac:dyDescent="0.2">
      <c r="A230" s="28"/>
      <c r="B230" s="28"/>
    </row>
    <row r="231" spans="1:2" x14ac:dyDescent="0.2">
      <c r="A231" s="28"/>
      <c r="B231" s="28"/>
    </row>
    <row r="232" spans="1:2" x14ac:dyDescent="0.2">
      <c r="A232" s="28"/>
      <c r="B232" s="28"/>
    </row>
    <row r="233" spans="1:2" x14ac:dyDescent="0.2">
      <c r="A233" s="28"/>
      <c r="B233" s="28"/>
    </row>
    <row r="234" spans="1:2" x14ac:dyDescent="0.2">
      <c r="A234" s="28"/>
      <c r="B234" s="28"/>
    </row>
    <row r="235" spans="1:2" x14ac:dyDescent="0.2">
      <c r="A235" s="28"/>
      <c r="B235" s="28"/>
    </row>
    <row r="236" spans="1:2" x14ac:dyDescent="0.2">
      <c r="A236" s="28"/>
      <c r="B236" s="28"/>
    </row>
    <row r="237" spans="1:2" x14ac:dyDescent="0.2">
      <c r="A237" s="28"/>
      <c r="B237" s="28"/>
    </row>
    <row r="238" spans="1:2" x14ac:dyDescent="0.2">
      <c r="A238" s="28"/>
      <c r="B238" s="28"/>
    </row>
    <row r="239" spans="1:2" x14ac:dyDescent="0.2">
      <c r="A239" s="28"/>
      <c r="B239" s="28"/>
    </row>
    <row r="240" spans="1:2" x14ac:dyDescent="0.2">
      <c r="A240" s="28"/>
      <c r="B240" s="28"/>
    </row>
    <row r="241" spans="1:2" x14ac:dyDescent="0.2">
      <c r="A241" s="28"/>
      <c r="B241" s="28"/>
    </row>
    <row r="242" spans="1:2" x14ac:dyDescent="0.2">
      <c r="A242" s="28"/>
      <c r="B242" s="28"/>
    </row>
    <row r="243" spans="1:2" x14ac:dyDescent="0.2">
      <c r="A243" s="28"/>
      <c r="B243" s="28"/>
    </row>
    <row r="244" spans="1:2" x14ac:dyDescent="0.2">
      <c r="A244" s="28"/>
      <c r="B244" s="28"/>
    </row>
    <row r="245" spans="1:2" x14ac:dyDescent="0.2">
      <c r="A245" s="28"/>
      <c r="B245" s="28"/>
    </row>
    <row r="246" spans="1:2" x14ac:dyDescent="0.2">
      <c r="A246" s="28"/>
      <c r="B246" s="28"/>
    </row>
    <row r="247" spans="1:2" x14ac:dyDescent="0.2">
      <c r="A247" s="28"/>
      <c r="B247" s="28"/>
    </row>
    <row r="248" spans="1:2" x14ac:dyDescent="0.2">
      <c r="A248" s="28"/>
      <c r="B248" s="28"/>
    </row>
    <row r="249" spans="1:2" x14ac:dyDescent="0.2">
      <c r="A249" s="28"/>
      <c r="B249" s="28"/>
    </row>
    <row r="250" spans="1:2" x14ac:dyDescent="0.2">
      <c r="A250" s="28"/>
      <c r="B250" s="28"/>
    </row>
    <row r="251" spans="1:2" x14ac:dyDescent="0.2">
      <c r="A251" s="28"/>
      <c r="B251" s="28"/>
    </row>
    <row r="252" spans="1:2" x14ac:dyDescent="0.2">
      <c r="A252" s="28"/>
      <c r="B252" s="28"/>
    </row>
    <row r="253" spans="1:2" x14ac:dyDescent="0.2">
      <c r="A253" s="28"/>
      <c r="B253" s="28"/>
    </row>
    <row r="254" spans="1:2" x14ac:dyDescent="0.2">
      <c r="A254" s="28"/>
      <c r="B254" s="28"/>
    </row>
    <row r="255" spans="1:2" x14ac:dyDescent="0.2">
      <c r="A255" s="28"/>
      <c r="B255" s="28"/>
    </row>
    <row r="256" spans="1:2" x14ac:dyDescent="0.2">
      <c r="A256" s="28"/>
      <c r="B256" s="28"/>
    </row>
    <row r="257" spans="1:2" x14ac:dyDescent="0.2">
      <c r="A257" s="28"/>
      <c r="B257" s="28"/>
    </row>
    <row r="258" spans="1:2" x14ac:dyDescent="0.2">
      <c r="A258" s="28"/>
      <c r="B258" s="28"/>
    </row>
    <row r="259" spans="1:2" x14ac:dyDescent="0.2">
      <c r="A259" s="28"/>
      <c r="B259" s="28"/>
    </row>
    <row r="260" spans="1:2" x14ac:dyDescent="0.2">
      <c r="A260" s="28"/>
      <c r="B260" s="28"/>
    </row>
    <row r="261" spans="1:2" x14ac:dyDescent="0.2">
      <c r="A261" s="28"/>
      <c r="B261" s="28"/>
    </row>
    <row r="262" spans="1:2" x14ac:dyDescent="0.2">
      <c r="A262" s="28"/>
      <c r="B262" s="28"/>
    </row>
    <row r="263" spans="1:2" x14ac:dyDescent="0.2">
      <c r="A263" s="28"/>
      <c r="B263" s="28"/>
    </row>
    <row r="264" spans="1:2" x14ac:dyDescent="0.2">
      <c r="A264" s="28"/>
      <c r="B264" s="28"/>
    </row>
    <row r="265" spans="1:2" x14ac:dyDescent="0.2">
      <c r="A265" s="28"/>
      <c r="B265" s="28"/>
    </row>
    <row r="266" spans="1:2" x14ac:dyDescent="0.2">
      <c r="A266" s="28"/>
      <c r="B266" s="28"/>
    </row>
    <row r="267" spans="1:2" x14ac:dyDescent="0.2">
      <c r="A267" s="28"/>
      <c r="B267" s="28"/>
    </row>
    <row r="268" spans="1:2" x14ac:dyDescent="0.2">
      <c r="A268" s="28"/>
      <c r="B268" s="28"/>
    </row>
    <row r="269" spans="1:2" x14ac:dyDescent="0.2">
      <c r="A269" s="28"/>
      <c r="B269" s="28"/>
    </row>
    <row r="270" spans="1:2" x14ac:dyDescent="0.2">
      <c r="A270" s="28"/>
      <c r="B270" s="28"/>
    </row>
    <row r="271" spans="1:2" x14ac:dyDescent="0.2">
      <c r="A271" s="28"/>
      <c r="B271" s="28"/>
    </row>
    <row r="272" spans="1:2" x14ac:dyDescent="0.2">
      <c r="A272" s="28"/>
      <c r="B272" s="28"/>
    </row>
    <row r="273" spans="1:2" x14ac:dyDescent="0.2">
      <c r="A273" s="28"/>
      <c r="B273" s="28"/>
    </row>
    <row r="274" spans="1:2" x14ac:dyDescent="0.2">
      <c r="A274" s="28"/>
      <c r="B274" s="28"/>
    </row>
    <row r="275" spans="1:2" x14ac:dyDescent="0.2">
      <c r="A275" s="28"/>
      <c r="B275" s="28"/>
    </row>
    <row r="276" spans="1:2" x14ac:dyDescent="0.2">
      <c r="A276" s="28"/>
      <c r="B276" s="28"/>
    </row>
    <row r="277" spans="1:2" x14ac:dyDescent="0.2">
      <c r="A277" s="28"/>
      <c r="B277" s="28"/>
    </row>
    <row r="278" spans="1:2" x14ac:dyDescent="0.2">
      <c r="A278" s="28"/>
      <c r="B278" s="28"/>
    </row>
    <row r="279" spans="1:2" x14ac:dyDescent="0.2">
      <c r="A279" s="28"/>
      <c r="B279" s="28"/>
    </row>
    <row r="280" spans="1:2" x14ac:dyDescent="0.2">
      <c r="A280" s="28"/>
      <c r="B280" s="28"/>
    </row>
    <row r="281" spans="1:2" x14ac:dyDescent="0.2">
      <c r="A281" s="28"/>
      <c r="B281" s="28"/>
    </row>
    <row r="282" spans="1:2" x14ac:dyDescent="0.2">
      <c r="A282" s="28"/>
      <c r="B282" s="28"/>
    </row>
    <row r="283" spans="1:2" x14ac:dyDescent="0.2">
      <c r="A283" s="28"/>
      <c r="B283" s="28"/>
    </row>
    <row r="284" spans="1:2" x14ac:dyDescent="0.2">
      <c r="A284" s="28"/>
      <c r="B284" s="28"/>
    </row>
    <row r="285" spans="1:2" x14ac:dyDescent="0.2">
      <c r="A285" s="28"/>
      <c r="B285" s="28"/>
    </row>
    <row r="286" spans="1:2" x14ac:dyDescent="0.2">
      <c r="A286" s="28"/>
      <c r="B286" s="28"/>
    </row>
    <row r="287" spans="1:2" x14ac:dyDescent="0.2">
      <c r="A287" s="28"/>
      <c r="B287" s="28"/>
    </row>
    <row r="288" spans="1:2" x14ac:dyDescent="0.2">
      <c r="A288" s="28"/>
      <c r="B288" s="28"/>
    </row>
    <row r="289" spans="1:2" x14ac:dyDescent="0.2">
      <c r="A289" s="28"/>
      <c r="B289" s="28"/>
    </row>
    <row r="290" spans="1:2" x14ac:dyDescent="0.2">
      <c r="A290" s="28"/>
      <c r="B290" s="28"/>
    </row>
    <row r="291" spans="1:2" x14ac:dyDescent="0.2">
      <c r="A291" s="28"/>
      <c r="B291" s="28"/>
    </row>
    <row r="292" spans="1:2" x14ac:dyDescent="0.2">
      <c r="A292" s="28"/>
      <c r="B292" s="28"/>
    </row>
    <row r="293" spans="1:2" x14ac:dyDescent="0.2">
      <c r="A293" s="28"/>
      <c r="B293" s="28"/>
    </row>
    <row r="294" spans="1:2" x14ac:dyDescent="0.2">
      <c r="A294" s="28"/>
      <c r="B294" s="28"/>
    </row>
    <row r="295" spans="1:2" x14ac:dyDescent="0.2">
      <c r="A295" s="28"/>
      <c r="B295" s="28"/>
    </row>
    <row r="296" spans="1:2" x14ac:dyDescent="0.2">
      <c r="A296" s="28"/>
      <c r="B296" s="28"/>
    </row>
    <row r="297" spans="1:2" x14ac:dyDescent="0.2">
      <c r="A297" s="28"/>
      <c r="B297" s="28"/>
    </row>
    <row r="298" spans="1:2" x14ac:dyDescent="0.2">
      <c r="A298" s="28"/>
      <c r="B298" s="28"/>
    </row>
    <row r="299" spans="1:2" x14ac:dyDescent="0.2">
      <c r="A299" s="28"/>
      <c r="B299" s="28"/>
    </row>
    <row r="300" spans="1:2" x14ac:dyDescent="0.2">
      <c r="A300" s="28"/>
      <c r="B300" s="28"/>
    </row>
    <row r="301" spans="1:2" x14ac:dyDescent="0.2">
      <c r="A301" s="28"/>
      <c r="B301" s="28"/>
    </row>
    <row r="302" spans="1:2" x14ac:dyDescent="0.2">
      <c r="A302" s="28"/>
      <c r="B302" s="28"/>
    </row>
    <row r="303" spans="1:2" x14ac:dyDescent="0.2">
      <c r="A303" s="28"/>
      <c r="B303" s="28"/>
    </row>
    <row r="304" spans="1:2" x14ac:dyDescent="0.2">
      <c r="A304" s="28"/>
      <c r="B304" s="28"/>
    </row>
    <row r="305" spans="1:2" x14ac:dyDescent="0.2">
      <c r="A305" s="28"/>
      <c r="B305" s="28"/>
    </row>
    <row r="306" spans="1:2" x14ac:dyDescent="0.2">
      <c r="A306" s="28"/>
      <c r="B306" s="28"/>
    </row>
  </sheetData>
  <mergeCells count="330">
    <mergeCell ref="Q112:R112"/>
    <mergeCell ref="AF1:AN1"/>
    <mergeCell ref="A10:B10"/>
    <mergeCell ref="Q116:R116"/>
    <mergeCell ref="Q71:R71"/>
    <mergeCell ref="Q72:R72"/>
    <mergeCell ref="Q115:R115"/>
    <mergeCell ref="Q93:R93"/>
    <mergeCell ref="Q94:R94"/>
    <mergeCell ref="Q102:R102"/>
    <mergeCell ref="Q103:R103"/>
    <mergeCell ref="Q104:R104"/>
    <mergeCell ref="Q96:R96"/>
    <mergeCell ref="Q97:R97"/>
    <mergeCell ref="Q98:R98"/>
    <mergeCell ref="Q95:R95"/>
    <mergeCell ref="Q101:R101"/>
    <mergeCell ref="Q114:R114"/>
    <mergeCell ref="D5:M5"/>
    <mergeCell ref="D11:M11"/>
    <mergeCell ref="A24:B24"/>
    <mergeCell ref="Q24:R24"/>
    <mergeCell ref="AD24:AE24"/>
    <mergeCell ref="Q113:R113"/>
    <mergeCell ref="Q56:R56"/>
    <mergeCell ref="Q117:R117"/>
    <mergeCell ref="Q66:R66"/>
    <mergeCell ref="Q108:R108"/>
    <mergeCell ref="Q100:R100"/>
    <mergeCell ref="Q118:R118"/>
    <mergeCell ref="Q73:R73"/>
    <mergeCell ref="Q74:R74"/>
    <mergeCell ref="Q75:R75"/>
    <mergeCell ref="Q76:R76"/>
    <mergeCell ref="Q78:R78"/>
    <mergeCell ref="Q79:R79"/>
    <mergeCell ref="Q80:R80"/>
    <mergeCell ref="Q84:R84"/>
    <mergeCell ref="Q85:R85"/>
    <mergeCell ref="Q86:R86"/>
    <mergeCell ref="Q87:R87"/>
    <mergeCell ref="Q88:R88"/>
    <mergeCell ref="Q90:R90"/>
    <mergeCell ref="Q91:R91"/>
    <mergeCell ref="Q92:R92"/>
    <mergeCell ref="Q105:R105"/>
    <mergeCell ref="Q106:R106"/>
    <mergeCell ref="Q111:R111"/>
    <mergeCell ref="Q81:R81"/>
    <mergeCell ref="Q82:R82"/>
    <mergeCell ref="Q99:R99"/>
    <mergeCell ref="Q57:R57"/>
    <mergeCell ref="Q58:R58"/>
    <mergeCell ref="Q59:R59"/>
    <mergeCell ref="Q60:R60"/>
    <mergeCell ref="Q62:R62"/>
    <mergeCell ref="Q63:R63"/>
    <mergeCell ref="Q10:R10"/>
    <mergeCell ref="Q16:R16"/>
    <mergeCell ref="Q17:R17"/>
    <mergeCell ref="Q18:R18"/>
    <mergeCell ref="Q19:R19"/>
    <mergeCell ref="Q21:R21"/>
    <mergeCell ref="Q22:R22"/>
    <mergeCell ref="Q23:R23"/>
    <mergeCell ref="Q25:R25"/>
    <mergeCell ref="A118:B118"/>
    <mergeCell ref="A90:B90"/>
    <mergeCell ref="A91:B91"/>
    <mergeCell ref="A89:B89"/>
    <mergeCell ref="A96:B96"/>
    <mergeCell ref="A97:B97"/>
    <mergeCell ref="A102:B102"/>
    <mergeCell ref="A103:B103"/>
    <mergeCell ref="A108:B108"/>
    <mergeCell ref="A107:B107"/>
    <mergeCell ref="A95:B95"/>
    <mergeCell ref="A101:B101"/>
    <mergeCell ref="A117:B117"/>
    <mergeCell ref="A99:B99"/>
    <mergeCell ref="A100:B100"/>
    <mergeCell ref="A93:B93"/>
    <mergeCell ref="A94:B94"/>
    <mergeCell ref="A104:B104"/>
    <mergeCell ref="A105:B105"/>
    <mergeCell ref="A106:B106"/>
    <mergeCell ref="A116:B116"/>
    <mergeCell ref="A112:B112"/>
    <mergeCell ref="A113:B113"/>
    <mergeCell ref="A114:B114"/>
    <mergeCell ref="A115:B115"/>
    <mergeCell ref="A73:B73"/>
    <mergeCell ref="A74:B74"/>
    <mergeCell ref="A75:B75"/>
    <mergeCell ref="A76:B76"/>
    <mergeCell ref="A92:B92"/>
    <mergeCell ref="A98:B98"/>
    <mergeCell ref="A86:B86"/>
    <mergeCell ref="A87:B87"/>
    <mergeCell ref="A88:B88"/>
    <mergeCell ref="A84:B84"/>
    <mergeCell ref="A85:B85"/>
    <mergeCell ref="A77:B77"/>
    <mergeCell ref="A83:B83"/>
    <mergeCell ref="A111:B111"/>
    <mergeCell ref="A65:B65"/>
    <mergeCell ref="A66:B66"/>
    <mergeCell ref="A81:B81"/>
    <mergeCell ref="A82:B82"/>
    <mergeCell ref="A78:B78"/>
    <mergeCell ref="A79:B79"/>
    <mergeCell ref="A80:B80"/>
    <mergeCell ref="A57:B57"/>
    <mergeCell ref="A58:B58"/>
    <mergeCell ref="A59:B59"/>
    <mergeCell ref="A68:B68"/>
    <mergeCell ref="A60:B60"/>
    <mergeCell ref="A62:B62"/>
    <mergeCell ref="A63:B63"/>
    <mergeCell ref="A67:B67"/>
    <mergeCell ref="A61:B61"/>
    <mergeCell ref="A71:B71"/>
    <mergeCell ref="A72:B72"/>
    <mergeCell ref="A45:B45"/>
    <mergeCell ref="A46:B46"/>
    <mergeCell ref="A43:B43"/>
    <mergeCell ref="A31:B31"/>
    <mergeCell ref="A56:B56"/>
    <mergeCell ref="A54:B54"/>
    <mergeCell ref="A42:B42"/>
    <mergeCell ref="A55:B55"/>
    <mergeCell ref="A64:B64"/>
    <mergeCell ref="N7:O7"/>
    <mergeCell ref="A16:B16"/>
    <mergeCell ref="A17:B17"/>
    <mergeCell ref="A18:B18"/>
    <mergeCell ref="A19:B19"/>
    <mergeCell ref="A21:B21"/>
    <mergeCell ref="A20:B20"/>
    <mergeCell ref="A12:B12"/>
    <mergeCell ref="A38:B38"/>
    <mergeCell ref="A37:B37"/>
    <mergeCell ref="A32:B32"/>
    <mergeCell ref="A26:B26"/>
    <mergeCell ref="A28:B28"/>
    <mergeCell ref="A29:B29"/>
    <mergeCell ref="A30:B30"/>
    <mergeCell ref="Q43:R43"/>
    <mergeCell ref="Q49:R49"/>
    <mergeCell ref="Q55:R55"/>
    <mergeCell ref="Q61:R61"/>
    <mergeCell ref="Q67:R67"/>
    <mergeCell ref="Q77:R77"/>
    <mergeCell ref="Q40:R40"/>
    <mergeCell ref="Q41:R41"/>
    <mergeCell ref="Q37:R37"/>
    <mergeCell ref="Q38:R38"/>
    <mergeCell ref="Q39:R39"/>
    <mergeCell ref="Q47:R47"/>
    <mergeCell ref="Q48:R48"/>
    <mergeCell ref="Q44:R44"/>
    <mergeCell ref="Q45:R45"/>
    <mergeCell ref="Q46:R46"/>
    <mergeCell ref="Q54:R54"/>
    <mergeCell ref="Q52:R52"/>
    <mergeCell ref="Q53:R53"/>
    <mergeCell ref="Q50:R50"/>
    <mergeCell ref="Q65:R65"/>
    <mergeCell ref="Q68:R68"/>
    <mergeCell ref="Q64:R64"/>
    <mergeCell ref="Q51:R51"/>
    <mergeCell ref="AD35:AE35"/>
    <mergeCell ref="AD37:AE37"/>
    <mergeCell ref="A120:B120"/>
    <mergeCell ref="Q120:R120"/>
    <mergeCell ref="A35:B35"/>
    <mergeCell ref="Q35:R35"/>
    <mergeCell ref="Q69:R69"/>
    <mergeCell ref="Q109:R109"/>
    <mergeCell ref="A109:B109"/>
    <mergeCell ref="A69:B69"/>
    <mergeCell ref="Q107:R107"/>
    <mergeCell ref="Q89:R89"/>
    <mergeCell ref="A39:B39"/>
    <mergeCell ref="A40:B40"/>
    <mergeCell ref="A41:B41"/>
    <mergeCell ref="A44:B44"/>
    <mergeCell ref="Q83:R83"/>
    <mergeCell ref="A47:B47"/>
    <mergeCell ref="A48:B48"/>
    <mergeCell ref="A50:B50"/>
    <mergeCell ref="A51:B51"/>
    <mergeCell ref="A52:B52"/>
    <mergeCell ref="A53:B53"/>
    <mergeCell ref="A49:B49"/>
    <mergeCell ref="AD43:AE43"/>
    <mergeCell ref="AD44:AE44"/>
    <mergeCell ref="AD45:AE45"/>
    <mergeCell ref="AD46:AE46"/>
    <mergeCell ref="AD47:AE47"/>
    <mergeCell ref="AD48:AE48"/>
    <mergeCell ref="AD38:AE38"/>
    <mergeCell ref="AD39:AE39"/>
    <mergeCell ref="AD40:AE40"/>
    <mergeCell ref="AD41:AE41"/>
    <mergeCell ref="AD55:AE55"/>
    <mergeCell ref="AD56:AE56"/>
    <mergeCell ref="AD57:AE57"/>
    <mergeCell ref="AD58:AE58"/>
    <mergeCell ref="AD67:AE67"/>
    <mergeCell ref="AD52:AE52"/>
    <mergeCell ref="AD53:AE53"/>
    <mergeCell ref="AD54:AE54"/>
    <mergeCell ref="AD49:AE49"/>
    <mergeCell ref="AD50:AE50"/>
    <mergeCell ref="AD51:AE51"/>
    <mergeCell ref="AD68:AE68"/>
    <mergeCell ref="AD59:AE59"/>
    <mergeCell ref="AD60:AE60"/>
    <mergeCell ref="AD61:AE61"/>
    <mergeCell ref="AD62:AE62"/>
    <mergeCell ref="AD63:AE63"/>
    <mergeCell ref="AD64:AE64"/>
    <mergeCell ref="AD65:AE65"/>
    <mergeCell ref="AD66:AE66"/>
    <mergeCell ref="AD82:AE82"/>
    <mergeCell ref="AD95:AE95"/>
    <mergeCell ref="AD96:AE96"/>
    <mergeCell ref="AD77:AE77"/>
    <mergeCell ref="AD78:AE78"/>
    <mergeCell ref="AD76:AE76"/>
    <mergeCell ref="AD81:AE81"/>
    <mergeCell ref="AD69:AE69"/>
    <mergeCell ref="AD71:AE71"/>
    <mergeCell ref="AD72:AE72"/>
    <mergeCell ref="AD73:AE73"/>
    <mergeCell ref="AD74:AE74"/>
    <mergeCell ref="AD75:AE75"/>
    <mergeCell ref="AD79:AE79"/>
    <mergeCell ref="AD80:AE80"/>
    <mergeCell ref="AD93:AE93"/>
    <mergeCell ref="AD94:AE94"/>
    <mergeCell ref="AD89:AE89"/>
    <mergeCell ref="AD90:AE90"/>
    <mergeCell ref="AD91:AE91"/>
    <mergeCell ref="AD92:AE92"/>
    <mergeCell ref="AD83:AE83"/>
    <mergeCell ref="AD84:AE84"/>
    <mergeCell ref="AD85:AE85"/>
    <mergeCell ref="AD86:AE86"/>
    <mergeCell ref="AD87:AE87"/>
    <mergeCell ref="AD88:AE88"/>
    <mergeCell ref="AD103:AE103"/>
    <mergeCell ref="AD104:AE104"/>
    <mergeCell ref="AD107:AE107"/>
    <mergeCell ref="AD108:AE108"/>
    <mergeCell ref="AD99:AE99"/>
    <mergeCell ref="AD100:AE100"/>
    <mergeCell ref="AD105:AE105"/>
    <mergeCell ref="AD106:AE106"/>
    <mergeCell ref="AD97:AE97"/>
    <mergeCell ref="AD98:AE98"/>
    <mergeCell ref="AD101:AE101"/>
    <mergeCell ref="C1:K1"/>
    <mergeCell ref="S1:AA1"/>
    <mergeCell ref="AN3:AN7"/>
    <mergeCell ref="AO3:AO7"/>
    <mergeCell ref="AD28:AE28"/>
    <mergeCell ref="AD10:AE10"/>
    <mergeCell ref="AD16:AE16"/>
    <mergeCell ref="AD17:AE17"/>
    <mergeCell ref="AD18:AE18"/>
    <mergeCell ref="AD19:AE19"/>
    <mergeCell ref="AD20:AE20"/>
    <mergeCell ref="AF3:AF7"/>
    <mergeCell ref="AG3:AG7"/>
    <mergeCell ref="AH3:AH7"/>
    <mergeCell ref="AI3:AI7"/>
    <mergeCell ref="AJ3:AJ7"/>
    <mergeCell ref="AK3:AK7"/>
    <mergeCell ref="AL3:AL7"/>
    <mergeCell ref="AM3:AM7"/>
    <mergeCell ref="AD21:AE21"/>
    <mergeCell ref="AD22:AE22"/>
    <mergeCell ref="AD23:AE23"/>
    <mergeCell ref="AD25:AE25"/>
    <mergeCell ref="Q20:R20"/>
    <mergeCell ref="Q9:R9"/>
    <mergeCell ref="AD9:AE9"/>
    <mergeCell ref="Q123:R123"/>
    <mergeCell ref="AD123:AE123"/>
    <mergeCell ref="A127:B127"/>
    <mergeCell ref="Q127:R127"/>
    <mergeCell ref="AD127:AE127"/>
    <mergeCell ref="A130:B130"/>
    <mergeCell ref="Q130:R130"/>
    <mergeCell ref="AD130:AE130"/>
    <mergeCell ref="AD120:AE120"/>
    <mergeCell ref="AD31:AE31"/>
    <mergeCell ref="AD116:AE116"/>
    <mergeCell ref="AD118:AE118"/>
    <mergeCell ref="AD109:AE109"/>
    <mergeCell ref="AD117:AE117"/>
    <mergeCell ref="AD111:AE111"/>
    <mergeCell ref="AD112:AE112"/>
    <mergeCell ref="AD113:AE113"/>
    <mergeCell ref="AD114:AE114"/>
    <mergeCell ref="Q42:R42"/>
    <mergeCell ref="AD42:AE42"/>
    <mergeCell ref="AD115:AE115"/>
    <mergeCell ref="AD102:AE102"/>
    <mergeCell ref="Q12:R12"/>
    <mergeCell ref="AD12:AE12"/>
    <mergeCell ref="A14:B14"/>
    <mergeCell ref="Q14:R14"/>
    <mergeCell ref="AD14:AE14"/>
    <mergeCell ref="A13:B13"/>
    <mergeCell ref="Q13:R13"/>
    <mergeCell ref="AD13:AE13"/>
    <mergeCell ref="AD32:AE32"/>
    <mergeCell ref="A22:B22"/>
    <mergeCell ref="A23:B23"/>
    <mergeCell ref="A25:B25"/>
    <mergeCell ref="Q26:R26"/>
    <mergeCell ref="Q32:R32"/>
    <mergeCell ref="Q30:R30"/>
    <mergeCell ref="Q31:R31"/>
    <mergeCell ref="Q27:R27"/>
    <mergeCell ref="Q28:R28"/>
    <mergeCell ref="Q29:R29"/>
  </mergeCells>
  <phoneticPr fontId="0" type="noConversion"/>
  <printOptions horizontalCentered="1" gridLines="1"/>
  <pageMargins left="0.84" right="0.62" top="0.86" bottom="0.6" header="0.5" footer="0.5"/>
  <pageSetup scale="61" fitToHeight="107" orientation="landscape" cellComments="atEnd" r:id="rId1"/>
  <headerFooter alignWithMargins="0">
    <oddFooter>&amp;C&amp;9&amp;P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A1B79-E440-4D25-8032-EE2B7350A449}">
  <dimension ref="A1:C15"/>
  <sheetViews>
    <sheetView topLeftCell="A5" zoomScale="178" zoomScaleNormal="178" workbookViewId="0">
      <selection activeCell="B6" sqref="B6"/>
    </sheetView>
  </sheetViews>
  <sheetFormatPr defaultRowHeight="12.75" x14ac:dyDescent="0.2"/>
  <cols>
    <col min="1" max="1" width="7.7109375" customWidth="1"/>
    <col min="2" max="2" width="66.28515625" customWidth="1"/>
    <col min="3" max="3" width="37.42578125" bestFit="1" customWidth="1"/>
  </cols>
  <sheetData>
    <row r="1" spans="1:3" ht="18" x14ac:dyDescent="0.25">
      <c r="A1" s="318" t="s">
        <v>99</v>
      </c>
      <c r="B1" s="318"/>
      <c r="C1" s="318"/>
    </row>
    <row r="2" spans="1:3" ht="13.5" thickBot="1" x14ac:dyDescent="0.25"/>
    <row r="3" spans="1:3" ht="15.75" thickBot="1" x14ac:dyDescent="0.3">
      <c r="A3" s="237" t="s">
        <v>83</v>
      </c>
      <c r="B3" s="238" t="s">
        <v>84</v>
      </c>
      <c r="C3" s="239" t="s">
        <v>86</v>
      </c>
    </row>
    <row r="4" spans="1:3" ht="20.100000000000001" customHeight="1" x14ac:dyDescent="0.2">
      <c r="A4" s="235" t="s">
        <v>80</v>
      </c>
      <c r="B4" s="235" t="s">
        <v>82</v>
      </c>
      <c r="C4" s="236"/>
    </row>
    <row r="5" spans="1:3" ht="61.15" customHeight="1" x14ac:dyDescent="0.2">
      <c r="A5" s="232" t="s">
        <v>81</v>
      </c>
      <c r="B5" s="233" t="s">
        <v>100</v>
      </c>
      <c r="C5" s="234"/>
    </row>
    <row r="6" spans="1:3" ht="70.150000000000006" customHeight="1" x14ac:dyDescent="0.2">
      <c r="A6" s="232" t="s">
        <v>85</v>
      </c>
      <c r="B6" s="233" t="s">
        <v>108</v>
      </c>
      <c r="C6" s="233" t="s">
        <v>105</v>
      </c>
    </row>
    <row r="7" spans="1:3" ht="76.5" x14ac:dyDescent="0.2">
      <c r="A7" s="232" t="s">
        <v>87</v>
      </c>
      <c r="B7" s="233" t="s">
        <v>106</v>
      </c>
      <c r="C7" s="233" t="s">
        <v>104</v>
      </c>
    </row>
    <row r="8" spans="1:3" ht="35.1" customHeight="1" x14ac:dyDescent="0.2">
      <c r="A8" s="232" t="s">
        <v>88</v>
      </c>
      <c r="B8" s="233" t="s">
        <v>91</v>
      </c>
      <c r="C8" s="234"/>
    </row>
    <row r="9" spans="1:3" ht="35.1" customHeight="1" x14ac:dyDescent="0.2">
      <c r="A9" s="232" t="s">
        <v>89</v>
      </c>
      <c r="B9" s="233" t="s">
        <v>92</v>
      </c>
      <c r="C9" s="234"/>
    </row>
    <row r="10" spans="1:3" ht="35.1" customHeight="1" x14ac:dyDescent="0.2">
      <c r="A10" s="232" t="s">
        <v>90</v>
      </c>
      <c r="B10" s="233" t="s">
        <v>93</v>
      </c>
      <c r="C10" s="233" t="s">
        <v>94</v>
      </c>
    </row>
    <row r="11" spans="1:3" ht="35.1" customHeight="1" x14ac:dyDescent="0.2">
      <c r="A11" s="232" t="s">
        <v>95</v>
      </c>
      <c r="B11" s="233" t="s">
        <v>96</v>
      </c>
      <c r="C11" s="234"/>
    </row>
    <row r="12" spans="1:3" ht="35.1" customHeight="1" x14ac:dyDescent="0.2">
      <c r="A12" s="232" t="s">
        <v>97</v>
      </c>
      <c r="B12" s="233" t="s">
        <v>102</v>
      </c>
      <c r="C12" s="234"/>
    </row>
    <row r="13" spans="1:3" ht="35.1" customHeight="1" x14ac:dyDescent="0.2">
      <c r="A13" s="232" t="s">
        <v>98</v>
      </c>
      <c r="B13" s="233" t="s">
        <v>101</v>
      </c>
      <c r="C13" s="234"/>
    </row>
    <row r="14" spans="1:3" x14ac:dyDescent="0.2">
      <c r="A14" s="158"/>
      <c r="B14" s="158"/>
      <c r="C14" s="158"/>
    </row>
    <row r="15" spans="1:3" x14ac:dyDescent="0.2">
      <c r="A15" s="158"/>
      <c r="B15" s="158"/>
      <c r="C15" s="158"/>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48"/>
  <sheetViews>
    <sheetView zoomScaleNormal="100" workbookViewId="0">
      <selection activeCell="F3" sqref="F3"/>
    </sheetView>
  </sheetViews>
  <sheetFormatPr defaultRowHeight="12.75" x14ac:dyDescent="0.2"/>
  <cols>
    <col min="8" max="8" width="11.28515625" bestFit="1" customWidth="1"/>
  </cols>
  <sheetData>
    <row r="1" spans="1:256" x14ac:dyDescent="0.2">
      <c r="A1" s="170" t="s">
        <v>46</v>
      </c>
    </row>
    <row r="3" spans="1:256" ht="23.25" x14ac:dyDescent="0.35">
      <c r="B3" s="17"/>
    </row>
    <row r="4" spans="1:256" ht="15" x14ac:dyDescent="0.2">
      <c r="B4" s="18"/>
    </row>
    <row r="5" spans="1:256" ht="15" x14ac:dyDescent="0.2">
      <c r="B5" s="18"/>
    </row>
    <row r="6" spans="1:256" ht="15" x14ac:dyDescent="0.2">
      <c r="B6" s="18"/>
    </row>
    <row r="7" spans="1:256" ht="15" x14ac:dyDescent="0.2">
      <c r="B7" s="18"/>
    </row>
    <row r="8" spans="1:256" ht="15" x14ac:dyDescent="0.2">
      <c r="B8" s="18"/>
    </row>
    <row r="9" spans="1:256" ht="15" x14ac:dyDescent="0.2">
      <c r="B9" s="18"/>
      <c r="M9" s="7"/>
      <c r="P9" s="1"/>
      <c r="U9" s="7"/>
      <c r="X9" s="1"/>
      <c r="AC9" s="7"/>
      <c r="AF9" s="1"/>
      <c r="AK9" s="7"/>
      <c r="AN9" s="1"/>
      <c r="AS9" s="7"/>
      <c r="AV9" s="1"/>
      <c r="BA9" s="7"/>
      <c r="BD9" s="1"/>
      <c r="BI9" s="7"/>
      <c r="BL9" s="1"/>
      <c r="BQ9" s="7"/>
      <c r="BT9" s="1"/>
      <c r="BY9" s="7"/>
      <c r="CB9" s="1"/>
      <c r="CG9" s="7"/>
      <c r="CJ9" s="1"/>
      <c r="CO9" s="7"/>
      <c r="CR9" s="1"/>
      <c r="CW9" s="7"/>
      <c r="CZ9" s="1"/>
      <c r="DE9" s="7"/>
      <c r="DH9" s="1"/>
      <c r="DM9" s="7"/>
      <c r="DP9" s="1"/>
      <c r="DU9" s="7"/>
      <c r="DX9" s="1"/>
      <c r="EC9" s="7"/>
      <c r="EF9" s="1"/>
      <c r="EK9" s="7"/>
      <c r="EN9" s="1"/>
      <c r="ES9" s="7"/>
      <c r="EV9" s="1"/>
      <c r="FA9" s="7"/>
      <c r="FD9" s="1"/>
      <c r="FI9" s="7"/>
      <c r="FL9" s="1"/>
      <c r="FQ9" s="7"/>
      <c r="FT9" s="1"/>
      <c r="FY9" s="7"/>
      <c r="GB9" s="1"/>
      <c r="GG9" s="7"/>
      <c r="GJ9" s="1"/>
      <c r="GO9" s="7"/>
      <c r="GR9" s="1"/>
      <c r="GW9" s="7"/>
      <c r="GZ9" s="1"/>
      <c r="HE9" s="7"/>
      <c r="HH9" s="1"/>
      <c r="HM9" s="7"/>
      <c r="HP9" s="1"/>
      <c r="HU9" s="7"/>
      <c r="HX9" s="1"/>
      <c r="IC9" s="7"/>
      <c r="IF9" s="1"/>
      <c r="IK9" s="7"/>
      <c r="IN9" s="1"/>
      <c r="IS9" s="7"/>
      <c r="IV9" s="1"/>
    </row>
    <row r="10" spans="1:256" ht="15" x14ac:dyDescent="0.2">
      <c r="B10" s="18"/>
    </row>
    <row r="11" spans="1:256" ht="15" x14ac:dyDescent="0.2">
      <c r="B11" s="18"/>
    </row>
    <row r="12" spans="1:256" ht="15" x14ac:dyDescent="0.2">
      <c r="B12" s="18"/>
    </row>
    <row r="14" spans="1:256" ht="23.25" x14ac:dyDescent="0.35">
      <c r="A14" s="17"/>
    </row>
    <row r="15" spans="1:256" ht="15" x14ac:dyDescent="0.2">
      <c r="A15" s="18"/>
    </row>
    <row r="16" spans="1:256" ht="15" x14ac:dyDescent="0.2">
      <c r="A16" s="18"/>
    </row>
    <row r="17" spans="1:256" ht="15" x14ac:dyDescent="0.2">
      <c r="A17" s="18"/>
    </row>
    <row r="18" spans="1:256" ht="15" x14ac:dyDescent="0.2">
      <c r="A18" s="18"/>
    </row>
    <row r="19" spans="1:256" ht="15" x14ac:dyDescent="0.2">
      <c r="A19" s="18"/>
    </row>
    <row r="20" spans="1:256" ht="15" x14ac:dyDescent="0.2">
      <c r="A20" s="18"/>
    </row>
    <row r="21" spans="1:256" ht="15" x14ac:dyDescent="0.2">
      <c r="A21" s="18"/>
      <c r="M21" s="7"/>
      <c r="P21" s="1"/>
      <c r="U21" s="7"/>
      <c r="X21" s="1"/>
      <c r="AC21" s="7"/>
      <c r="AF21" s="1"/>
      <c r="AK21" s="7"/>
      <c r="AN21" s="1"/>
      <c r="AS21" s="7"/>
      <c r="AV21" s="1"/>
      <c r="BA21" s="7"/>
      <c r="BD21" s="1"/>
      <c r="BI21" s="7"/>
      <c r="BL21" s="1"/>
      <c r="BQ21" s="7"/>
      <c r="BT21" s="1"/>
      <c r="BY21" s="7"/>
      <c r="CB21" s="1"/>
      <c r="CG21" s="7"/>
      <c r="CJ21" s="1"/>
      <c r="CO21" s="7"/>
      <c r="CR21" s="1"/>
      <c r="CW21" s="7"/>
      <c r="CZ21" s="1"/>
      <c r="DE21" s="7"/>
      <c r="DH21" s="1"/>
      <c r="DM21" s="7"/>
      <c r="DP21" s="1"/>
      <c r="DU21" s="7"/>
      <c r="DX21" s="1"/>
      <c r="EC21" s="7"/>
      <c r="EF21" s="1"/>
      <c r="EK21" s="7"/>
      <c r="EN21" s="1"/>
      <c r="ES21" s="7"/>
      <c r="EV21" s="1"/>
      <c r="FA21" s="7"/>
      <c r="FD21" s="1"/>
      <c r="FI21" s="7"/>
      <c r="FL21" s="1"/>
      <c r="FQ21" s="7"/>
      <c r="FT21" s="1"/>
      <c r="FY21" s="7"/>
      <c r="GB21" s="1"/>
      <c r="GG21" s="7"/>
      <c r="GJ21" s="1"/>
      <c r="GO21" s="7"/>
      <c r="GR21" s="1"/>
      <c r="GW21" s="7"/>
      <c r="GZ21" s="1"/>
      <c r="HE21" s="7"/>
      <c r="HH21" s="1"/>
      <c r="HM21" s="7"/>
      <c r="HP21" s="1"/>
      <c r="HU21" s="7"/>
      <c r="HX21" s="1"/>
      <c r="IC21" s="7"/>
      <c r="IF21" s="1"/>
      <c r="IK21" s="7"/>
      <c r="IN21" s="1"/>
      <c r="IS21" s="7"/>
      <c r="IV21" s="1"/>
    </row>
    <row r="22" spans="1:256" ht="15" customHeight="1" x14ac:dyDescent="0.2">
      <c r="M22" s="7"/>
      <c r="P22" s="1"/>
      <c r="U22" s="7"/>
      <c r="X22" s="1"/>
      <c r="AC22" s="7"/>
      <c r="AF22" s="1"/>
      <c r="AK22" s="7"/>
      <c r="AN22" s="1"/>
      <c r="AS22" s="7"/>
      <c r="AV22" s="1"/>
      <c r="BA22" s="7"/>
      <c r="BD22" s="1"/>
      <c r="BI22" s="7"/>
      <c r="BL22" s="1"/>
      <c r="BQ22" s="7"/>
      <c r="BT22" s="1"/>
      <c r="BY22" s="7"/>
      <c r="CB22" s="1"/>
      <c r="CG22" s="7"/>
      <c r="CJ22" s="1"/>
      <c r="CO22" s="7"/>
      <c r="CR22" s="1"/>
      <c r="CW22" s="7"/>
      <c r="CZ22" s="1"/>
      <c r="DE22" s="7"/>
      <c r="DH22" s="1"/>
      <c r="DM22" s="7"/>
      <c r="DP22" s="1"/>
      <c r="DU22" s="7"/>
      <c r="DX22" s="1"/>
      <c r="EC22" s="7"/>
      <c r="EF22" s="1"/>
      <c r="EK22" s="7"/>
      <c r="EN22" s="1"/>
      <c r="ES22" s="7"/>
      <c r="EV22" s="1"/>
      <c r="FA22" s="7"/>
      <c r="FD22" s="1"/>
      <c r="FI22" s="7"/>
      <c r="FL22" s="1"/>
      <c r="FQ22" s="7"/>
      <c r="FT22" s="1"/>
      <c r="FY22" s="7"/>
      <c r="GB22" s="1"/>
      <c r="GG22" s="7"/>
      <c r="GJ22" s="1"/>
      <c r="GO22" s="7"/>
      <c r="GR22" s="1"/>
      <c r="GW22" s="7"/>
      <c r="GZ22" s="1"/>
      <c r="HE22" s="7"/>
      <c r="HH22" s="1"/>
      <c r="HM22" s="7"/>
      <c r="HP22" s="1"/>
      <c r="HU22" s="7"/>
      <c r="HX22" s="1"/>
      <c r="IC22" s="7"/>
      <c r="IF22" s="1"/>
      <c r="IK22" s="7"/>
      <c r="IN22" s="1"/>
      <c r="IS22" s="7"/>
      <c r="IV22" s="1"/>
    </row>
    <row r="24" spans="1:256" s="19" customFormat="1" ht="15.75" x14ac:dyDescent="0.25"/>
    <row r="25" spans="1:256" x14ac:dyDescent="0.2">
      <c r="H25" s="21"/>
    </row>
    <row r="26" spans="1:256" x14ac:dyDescent="0.2">
      <c r="H26" s="21"/>
    </row>
    <row r="27" spans="1:256" x14ac:dyDescent="0.2">
      <c r="H27" s="21"/>
    </row>
    <row r="28" spans="1:256" x14ac:dyDescent="0.2">
      <c r="H28" s="21"/>
    </row>
    <row r="29" spans="1:256" x14ac:dyDescent="0.2">
      <c r="H29" s="21"/>
    </row>
    <row r="30" spans="1:256" x14ac:dyDescent="0.2">
      <c r="H30" s="21"/>
    </row>
    <row r="31" spans="1:256" x14ac:dyDescent="0.2">
      <c r="A31" s="8"/>
      <c r="E31" s="7"/>
      <c r="H31" s="21"/>
    </row>
    <row r="32" spans="1:256" x14ac:dyDescent="0.2">
      <c r="A32" s="8"/>
      <c r="E32" s="6"/>
      <c r="H32" s="21"/>
      <c r="J32" s="3"/>
    </row>
    <row r="33" spans="1:8" x14ac:dyDescent="0.2">
      <c r="A33" s="8"/>
      <c r="E33" s="7"/>
      <c r="H33" s="21"/>
    </row>
    <row r="34" spans="1:8" x14ac:dyDescent="0.2">
      <c r="A34" s="8"/>
      <c r="E34" s="7"/>
      <c r="H34" s="21"/>
    </row>
    <row r="35" spans="1:8" x14ac:dyDescent="0.2">
      <c r="H35" s="21"/>
    </row>
    <row r="36" spans="1:8" x14ac:dyDescent="0.2">
      <c r="H36" s="21"/>
    </row>
    <row r="37" spans="1:8" x14ac:dyDescent="0.2">
      <c r="C37" s="20"/>
      <c r="H37" s="21"/>
    </row>
    <row r="38" spans="1:8" x14ac:dyDescent="0.2">
      <c r="H38" s="21"/>
    </row>
    <row r="39" spans="1:8" x14ac:dyDescent="0.2">
      <c r="H39" s="21"/>
    </row>
    <row r="40" spans="1:8" x14ac:dyDescent="0.2">
      <c r="H40" s="21"/>
    </row>
    <row r="41" spans="1:8" x14ac:dyDescent="0.2">
      <c r="H41" s="21"/>
    </row>
    <row r="42" spans="1:8" x14ac:dyDescent="0.2">
      <c r="H42" s="21"/>
    </row>
    <row r="43" spans="1:8" x14ac:dyDescent="0.2">
      <c r="H43" s="21"/>
    </row>
    <row r="44" spans="1:8" x14ac:dyDescent="0.2">
      <c r="H44" s="21"/>
    </row>
    <row r="45" spans="1:8" x14ac:dyDescent="0.2">
      <c r="H45" s="21"/>
    </row>
    <row r="46" spans="1:8" x14ac:dyDescent="0.2">
      <c r="H46" s="21"/>
    </row>
    <row r="47" spans="1:8" x14ac:dyDescent="0.2">
      <c r="H47" s="21"/>
    </row>
    <row r="48" spans="1:8" x14ac:dyDescent="0.2">
      <c r="H48" s="21"/>
    </row>
  </sheetData>
  <phoneticPr fontId="0" type="noConversion"/>
  <printOptions headings="1"/>
  <pageMargins left="0.7" right="0.28999999999999998" top="1.5" bottom="1" header="0.5" footer="0.5"/>
  <pageSetup scale="90" orientation="portrait" r:id="rId1"/>
  <headerFooter alignWithMargins="0"/>
  <drawing r:id="rId2"/>
  <legacyDrawing r:id="rId3"/>
  <oleObjects>
    <mc:AlternateContent xmlns:mc="http://schemas.openxmlformats.org/markup-compatibility/2006">
      <mc:Choice Requires="x14">
        <oleObject progId="Word.Document.8" shapeId="1025" r:id="rId4">
          <objectPr defaultSize="0" r:id="rId5">
            <anchor moveWithCells="1">
              <from>
                <xdr:col>1</xdr:col>
                <xdr:colOff>447675</xdr:colOff>
                <xdr:row>2</xdr:row>
                <xdr:rowOff>266700</xdr:rowOff>
              </from>
              <to>
                <xdr:col>20</xdr:col>
                <xdr:colOff>590550</xdr:colOff>
                <xdr:row>18</xdr:row>
                <xdr:rowOff>28575</xdr:rowOff>
              </to>
            </anchor>
          </objectPr>
        </oleObject>
      </mc:Choice>
      <mc:Fallback>
        <oleObject progId="Word.Document.8"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9"/>
  <sheetViews>
    <sheetView zoomScale="90" workbookViewId="0">
      <selection activeCell="B8" sqref="B8"/>
    </sheetView>
  </sheetViews>
  <sheetFormatPr defaultRowHeight="12.75" x14ac:dyDescent="0.2"/>
  <cols>
    <col min="1" max="1" width="21" style="1" customWidth="1"/>
    <col min="2" max="2" width="13.28515625" customWidth="1"/>
    <col min="3" max="3" width="16.28515625" style="2" customWidth="1"/>
    <col min="4" max="4" width="16.7109375" style="2" customWidth="1"/>
    <col min="5" max="5" width="12.7109375" style="2" customWidth="1"/>
    <col min="6" max="6" width="17" style="2" bestFit="1" customWidth="1"/>
    <col min="7" max="7" width="15.28515625" style="2" customWidth="1"/>
    <col min="8" max="8" width="13" style="2" customWidth="1"/>
    <col min="9" max="9" width="17.28515625" style="2" bestFit="1" customWidth="1"/>
  </cols>
  <sheetData>
    <row r="1" spans="1:9" ht="30" x14ac:dyDescent="0.4">
      <c r="E1" s="155" t="s">
        <v>43</v>
      </c>
    </row>
    <row r="3" spans="1:9" ht="20.25" x14ac:dyDescent="0.3">
      <c r="A3" s="148">
        <f>+'Labor Rates_Cost Proposal'!A1</f>
        <v>0</v>
      </c>
      <c r="B3" s="31" t="str">
        <f>+'Labor Rates_Cost Proposal'!B1</f>
        <v>RFP: Transit Development Plans</v>
      </c>
    </row>
    <row r="4" spans="1:9" ht="18" x14ac:dyDescent="0.25">
      <c r="A4" s="149" t="str">
        <f>+'Labor Rates_Cost Proposal'!A2</f>
        <v xml:space="preserve">Consultant: </v>
      </c>
      <c r="B4" s="18">
        <f>+'Labor Rates_Cost Proposal'!B2</f>
        <v>0</v>
      </c>
    </row>
    <row r="5" spans="1:9" ht="15.75" x14ac:dyDescent="0.25">
      <c r="A5" s="150" t="str">
        <f>+'Labor Rates_Cost Proposal'!A3</f>
        <v xml:space="preserve">Agreement No. </v>
      </c>
      <c r="B5" s="49">
        <f>+'Labor Rates_Cost Proposal'!B3</f>
        <v>0</v>
      </c>
    </row>
    <row r="6" spans="1:9" ht="15.75" x14ac:dyDescent="0.25">
      <c r="A6" s="150" t="str">
        <f>+'Labor Rates_Cost Proposal'!A4</f>
        <v xml:space="preserve">Modification No. </v>
      </c>
      <c r="B6" s="8">
        <f>+'Labor Rates_Cost Proposal'!B4</f>
        <v>0</v>
      </c>
    </row>
    <row r="7" spans="1:9" ht="15.75" x14ac:dyDescent="0.25">
      <c r="A7" s="150" t="str">
        <f>+'Labor Rates_Cost Proposal'!A5</f>
        <v xml:space="preserve">PID No. </v>
      </c>
      <c r="B7" s="8">
        <f>+'Labor Rates_Cost Proposal'!B5</f>
        <v>0</v>
      </c>
    </row>
    <row r="8" spans="1:9" ht="15.75" x14ac:dyDescent="0.25">
      <c r="A8" s="151" t="str">
        <f>+'Labor Rates_Cost Proposal'!A6</f>
        <v>Proposal Date</v>
      </c>
      <c r="B8" s="50">
        <f>+'Labor Rates_Cost Proposal'!B6</f>
        <v>0</v>
      </c>
    </row>
    <row r="9" spans="1:9" ht="15.75" x14ac:dyDescent="0.25">
      <c r="A9" s="151"/>
      <c r="B9" s="50"/>
    </row>
    <row r="11" spans="1:9" x14ac:dyDescent="0.2">
      <c r="A11" s="129" t="s">
        <v>29</v>
      </c>
      <c r="B11" s="11" t="s">
        <v>2</v>
      </c>
      <c r="C11" s="26" t="s">
        <v>5</v>
      </c>
      <c r="D11" s="26" t="s">
        <v>7</v>
      </c>
      <c r="E11" s="26" t="s">
        <v>8</v>
      </c>
      <c r="F11" s="26" t="s">
        <v>10</v>
      </c>
      <c r="G11" s="26" t="s">
        <v>11</v>
      </c>
      <c r="H11" s="26" t="s">
        <v>12</v>
      </c>
      <c r="I11" s="79" t="s">
        <v>2</v>
      </c>
    </row>
    <row r="12" spans="1:9" x14ac:dyDescent="0.2">
      <c r="A12" s="130" t="s">
        <v>4</v>
      </c>
      <c r="B12" s="12" t="s">
        <v>1</v>
      </c>
      <c r="C12" s="14" t="s">
        <v>6</v>
      </c>
      <c r="D12" s="14" t="s">
        <v>6</v>
      </c>
      <c r="E12" s="14" t="s">
        <v>9</v>
      </c>
      <c r="F12" s="14" t="s">
        <v>6</v>
      </c>
      <c r="G12" s="14" t="s">
        <v>6</v>
      </c>
      <c r="H12" s="14" t="s">
        <v>13</v>
      </c>
      <c r="I12" s="80" t="s">
        <v>3</v>
      </c>
    </row>
    <row r="13" spans="1:9" ht="20.25" customHeight="1" x14ac:dyDescent="0.25">
      <c r="A13" s="152" t="s">
        <v>37</v>
      </c>
      <c r="B13" s="37"/>
      <c r="C13" s="145"/>
      <c r="D13" s="145"/>
      <c r="E13" s="145"/>
      <c r="F13" s="145"/>
      <c r="G13" s="145"/>
      <c r="H13" s="145"/>
      <c r="I13" s="146"/>
    </row>
    <row r="14" spans="1:9" x14ac:dyDescent="0.2">
      <c r="A14" s="154" t="s">
        <v>79</v>
      </c>
      <c r="B14" s="39"/>
      <c r="C14" s="156"/>
      <c r="D14" s="156"/>
      <c r="E14" s="156"/>
      <c r="F14" s="156"/>
      <c r="G14" s="156"/>
      <c r="H14" s="156"/>
      <c r="I14" s="160"/>
    </row>
    <row r="15" spans="1:9" s="158" customFormat="1" ht="20.100000000000001" customHeight="1" x14ac:dyDescent="0.2">
      <c r="A15" s="157" t="e">
        <f>+'Labor Rates_Cost Proposal'!T35</f>
        <v>#DIV/0!</v>
      </c>
      <c r="B15" s="158">
        <f>+'Labor Rates_Cost Proposal'!U35</f>
        <v>0</v>
      </c>
      <c r="C15" s="159">
        <f>+'Labor Rates_Cost Proposal'!V35</f>
        <v>0</v>
      </c>
      <c r="D15" s="159">
        <f>+'Labor Rates_Cost Proposal'!W35</f>
        <v>0</v>
      </c>
      <c r="E15" s="159">
        <f>+'Labor Rates_Cost Proposal'!X35</f>
        <v>0</v>
      </c>
      <c r="F15" s="159">
        <f>+'Labor Rates_Cost Proposal'!Y35</f>
        <v>0</v>
      </c>
      <c r="G15" s="159">
        <f>+'Labor Rates_Cost Proposal'!Z35</f>
        <v>0</v>
      </c>
      <c r="H15" s="159">
        <f>+'Labor Rates_Cost Proposal'!AA35</f>
        <v>0</v>
      </c>
      <c r="I15" s="161">
        <f>+'Labor Rates_Cost Proposal'!AB35</f>
        <v>0</v>
      </c>
    </row>
    <row r="16" spans="1:9" x14ac:dyDescent="0.2">
      <c r="A16" s="154" t="s">
        <v>67</v>
      </c>
      <c r="B16" s="39"/>
      <c r="C16" s="156"/>
      <c r="D16" s="156"/>
      <c r="E16" s="156"/>
      <c r="F16" s="156"/>
      <c r="G16" s="156"/>
      <c r="H16" s="156"/>
      <c r="I16" s="160"/>
    </row>
    <row r="17" spans="1:9" s="158" customFormat="1" ht="20.100000000000001" customHeight="1" x14ac:dyDescent="0.2">
      <c r="A17" s="157" t="e">
        <f>+'Labor Rates_Cost Proposal'!T69</f>
        <v>#DIV/0!</v>
      </c>
      <c r="B17" s="158">
        <f>+'Labor Rates_Cost Proposal'!U69</f>
        <v>0</v>
      </c>
      <c r="C17" s="159">
        <f>+'Labor Rates_Cost Proposal'!V69</f>
        <v>0</v>
      </c>
      <c r="D17" s="159">
        <f>+'Labor Rates_Cost Proposal'!W69</f>
        <v>0</v>
      </c>
      <c r="E17" s="159">
        <f>+'Labor Rates_Cost Proposal'!X69</f>
        <v>0</v>
      </c>
      <c r="F17" s="159">
        <f>+'Labor Rates_Cost Proposal'!Y69</f>
        <v>0</v>
      </c>
      <c r="G17" s="159">
        <f>+'Labor Rates_Cost Proposal'!Z69</f>
        <v>0</v>
      </c>
      <c r="H17" s="159">
        <f>+'Labor Rates_Cost Proposal'!AA69</f>
        <v>0</v>
      </c>
      <c r="I17" s="161">
        <f>+'Labor Rates_Cost Proposal'!AB69</f>
        <v>0</v>
      </c>
    </row>
    <row r="18" spans="1:9" x14ac:dyDescent="0.2">
      <c r="A18" s="154" t="s">
        <v>78</v>
      </c>
      <c r="B18" s="39"/>
      <c r="C18" s="156"/>
      <c r="D18" s="156"/>
      <c r="E18" s="156"/>
      <c r="F18" s="156"/>
      <c r="G18" s="156"/>
      <c r="H18" s="156"/>
      <c r="I18" s="160"/>
    </row>
    <row r="19" spans="1:9" s="158" customFormat="1" ht="20.100000000000001" customHeight="1" x14ac:dyDescent="0.2">
      <c r="A19" s="157" t="e">
        <f>+'Labor Rates_Cost Proposal'!T109</f>
        <v>#DIV/0!</v>
      </c>
      <c r="B19" s="158">
        <f>+'Labor Rates_Cost Proposal'!U109</f>
        <v>0</v>
      </c>
      <c r="C19" s="159">
        <f>+'Labor Rates_Cost Proposal'!V109</f>
        <v>0</v>
      </c>
      <c r="D19" s="159">
        <f>+'Labor Rates_Cost Proposal'!W109</f>
        <v>0</v>
      </c>
      <c r="E19" s="159">
        <f>+'Labor Rates_Cost Proposal'!X109</f>
        <v>0</v>
      </c>
      <c r="F19" s="159">
        <f>+'Labor Rates_Cost Proposal'!Y109</f>
        <v>0</v>
      </c>
      <c r="G19" s="159">
        <f>+'Labor Rates_Cost Proposal'!Z109</f>
        <v>0</v>
      </c>
      <c r="H19" s="159">
        <f>+'Labor Rates_Cost Proposal'!AA109</f>
        <v>0</v>
      </c>
      <c r="I19" s="161">
        <f>+'Labor Rates_Cost Proposal'!AB109</f>
        <v>0</v>
      </c>
    </row>
    <row r="20" spans="1:9" x14ac:dyDescent="0.2">
      <c r="A20" s="154" t="s">
        <v>78</v>
      </c>
      <c r="B20" s="39"/>
      <c r="C20" s="156"/>
      <c r="D20" s="156"/>
      <c r="E20" s="156"/>
      <c r="F20" s="156"/>
      <c r="G20" s="156"/>
      <c r="H20" s="156"/>
      <c r="I20" s="160"/>
    </row>
    <row r="21" spans="1:9" s="158" customFormat="1" ht="20.100000000000001" customHeight="1" x14ac:dyDescent="0.2">
      <c r="A21" s="157" t="e">
        <f>'Labor Rates_Cost Proposal'!T118</f>
        <v>#DIV/0!</v>
      </c>
      <c r="B21" s="158">
        <f>'Labor Rates_Cost Proposal'!U118</f>
        <v>0</v>
      </c>
      <c r="C21" s="157">
        <f>'Labor Rates_Cost Proposal'!V118</f>
        <v>0</v>
      </c>
      <c r="D21" s="157">
        <f>'Labor Rates_Cost Proposal'!W118</f>
        <v>0</v>
      </c>
      <c r="E21" s="157">
        <f>'Labor Rates_Cost Proposal'!X118</f>
        <v>0</v>
      </c>
      <c r="F21" s="157">
        <f>'Labor Rates_Cost Proposal'!Y118</f>
        <v>0</v>
      </c>
      <c r="G21" s="157">
        <f>'Labor Rates_Cost Proposal'!Z118</f>
        <v>0</v>
      </c>
      <c r="H21" s="207">
        <f>'Labor Rates_Cost Proposal'!AA118</f>
        <v>0</v>
      </c>
      <c r="I21" s="157">
        <f>'Labor Rates_Cost Proposal'!AB118</f>
        <v>0</v>
      </c>
    </row>
    <row r="22" spans="1:9" x14ac:dyDescent="0.2">
      <c r="A22" s="154" t="s">
        <v>41</v>
      </c>
      <c r="B22" s="39"/>
      <c r="C22" s="156"/>
      <c r="D22" s="156"/>
      <c r="E22" s="156"/>
      <c r="F22" s="156"/>
      <c r="G22" s="156"/>
      <c r="H22" s="156"/>
      <c r="I22" s="160"/>
    </row>
    <row r="23" spans="1:9" ht="20.100000000000001" customHeight="1" x14ac:dyDescent="0.25">
      <c r="A23" s="166" t="e">
        <f>+'Labor Rates_Cost Proposal'!T120</f>
        <v>#DIV/0!</v>
      </c>
      <c r="B23" s="19">
        <f>+'Labor Rates_Cost Proposal'!U120</f>
        <v>0</v>
      </c>
      <c r="C23" s="164">
        <f>+'Labor Rates_Cost Proposal'!V120</f>
        <v>0</v>
      </c>
      <c r="D23" s="164">
        <f>+'Labor Rates_Cost Proposal'!W120</f>
        <v>0</v>
      </c>
      <c r="E23" s="164">
        <f>+'Labor Rates_Cost Proposal'!X120</f>
        <v>0</v>
      </c>
      <c r="F23" s="164">
        <f>+'Labor Rates_Cost Proposal'!Y120</f>
        <v>0</v>
      </c>
      <c r="G23" s="164">
        <f>+'Labor Rates_Cost Proposal'!Z120</f>
        <v>0</v>
      </c>
      <c r="H23" s="164">
        <f>+'Labor Rates_Cost Proposal'!AA120</f>
        <v>0</v>
      </c>
      <c r="I23" s="165">
        <f>+'Labor Rates_Cost Proposal'!AB120</f>
        <v>0</v>
      </c>
    </row>
    <row r="24" spans="1:9" ht="20.100000000000001" customHeight="1" x14ac:dyDescent="0.2">
      <c r="A24" s="157"/>
      <c r="I24" s="81"/>
    </row>
    <row r="25" spans="1:9" ht="20.25" customHeight="1" x14ac:dyDescent="0.25">
      <c r="A25" s="152" t="s">
        <v>38</v>
      </c>
      <c r="B25" s="37"/>
      <c r="C25" s="145"/>
      <c r="D25" s="145"/>
      <c r="E25" s="145"/>
      <c r="F25" s="145"/>
      <c r="G25" s="145"/>
      <c r="H25" s="145"/>
      <c r="I25" s="146"/>
    </row>
    <row r="26" spans="1:9" x14ac:dyDescent="0.2">
      <c r="A26" s="153"/>
      <c r="B26" s="39"/>
      <c r="C26" s="156"/>
      <c r="D26" s="156"/>
      <c r="E26" s="156"/>
      <c r="F26" s="156"/>
      <c r="G26" s="156"/>
      <c r="H26" s="156"/>
      <c r="I26" s="160"/>
    </row>
    <row r="27" spans="1:9" s="158" customFormat="1" ht="20.100000000000001" customHeight="1" x14ac:dyDescent="0.2">
      <c r="A27" s="157"/>
      <c r="C27" s="159"/>
      <c r="D27" s="159"/>
      <c r="E27" s="159"/>
      <c r="F27" s="159"/>
      <c r="G27" s="159"/>
      <c r="H27" s="159"/>
      <c r="I27" s="161"/>
    </row>
    <row r="28" spans="1:9" x14ac:dyDescent="0.2">
      <c r="A28" s="153"/>
      <c r="B28" s="39"/>
      <c r="C28" s="156"/>
      <c r="D28" s="156"/>
      <c r="E28" s="156"/>
      <c r="F28" s="156"/>
      <c r="G28" s="156"/>
      <c r="H28" s="156"/>
      <c r="I28" s="160"/>
    </row>
    <row r="29" spans="1:9" s="158" customFormat="1" ht="20.100000000000001" customHeight="1" x14ac:dyDescent="0.2">
      <c r="A29" s="157"/>
      <c r="C29" s="159"/>
      <c r="D29" s="159"/>
      <c r="E29" s="159"/>
      <c r="F29" s="159"/>
      <c r="G29" s="159"/>
      <c r="H29" s="159"/>
      <c r="I29" s="161"/>
    </row>
    <row r="30" spans="1:9" x14ac:dyDescent="0.2">
      <c r="A30" s="153"/>
      <c r="B30" s="39"/>
      <c r="C30" s="156"/>
      <c r="D30" s="156"/>
      <c r="E30" s="156"/>
      <c r="F30" s="156"/>
      <c r="G30" s="156"/>
      <c r="H30" s="156"/>
      <c r="I30" s="160"/>
    </row>
    <row r="31" spans="1:9" s="158" customFormat="1" ht="20.100000000000001" customHeight="1" x14ac:dyDescent="0.2">
      <c r="A31" s="157"/>
      <c r="C31" s="159"/>
      <c r="D31" s="159"/>
      <c r="E31" s="159"/>
      <c r="F31" s="159"/>
      <c r="G31" s="159"/>
      <c r="H31" s="159"/>
      <c r="I31" s="161"/>
    </row>
    <row r="32" spans="1:9" x14ac:dyDescent="0.2">
      <c r="A32" s="153"/>
      <c r="B32" s="39"/>
      <c r="C32" s="156"/>
      <c r="D32" s="156"/>
      <c r="E32" s="156"/>
      <c r="F32" s="156"/>
      <c r="G32" s="156"/>
      <c r="H32" s="156"/>
      <c r="I32" s="160"/>
    </row>
    <row r="33" spans="1:9" s="158" customFormat="1" ht="20.100000000000001" customHeight="1" x14ac:dyDescent="0.2">
      <c r="A33" s="157"/>
      <c r="C33" s="159"/>
      <c r="D33" s="159"/>
      <c r="E33" s="159"/>
      <c r="F33" s="159"/>
      <c r="G33" s="159"/>
      <c r="H33" s="159"/>
      <c r="I33" s="161"/>
    </row>
    <row r="34" spans="1:9" x14ac:dyDescent="0.2">
      <c r="A34" s="153"/>
      <c r="B34" s="39"/>
      <c r="C34" s="156"/>
      <c r="D34" s="156"/>
      <c r="E34" s="156"/>
      <c r="F34" s="156"/>
      <c r="G34" s="156"/>
      <c r="H34" s="156"/>
      <c r="I34" s="160"/>
    </row>
    <row r="35" spans="1:9" s="158" customFormat="1" ht="20.100000000000001" customHeight="1" x14ac:dyDescent="0.2">
      <c r="A35" s="157"/>
      <c r="C35" s="159"/>
      <c r="D35" s="159"/>
      <c r="E35" s="159"/>
      <c r="F35" s="159"/>
      <c r="G35" s="159"/>
      <c r="H35" s="159"/>
      <c r="I35" s="161"/>
    </row>
    <row r="36" spans="1:9" x14ac:dyDescent="0.2">
      <c r="A36" s="154" t="s">
        <v>42</v>
      </c>
      <c r="B36" s="39"/>
      <c r="C36" s="156"/>
      <c r="D36" s="156"/>
      <c r="E36" s="156"/>
      <c r="F36" s="156"/>
      <c r="G36" s="156"/>
      <c r="H36" s="156"/>
      <c r="I36" s="160"/>
    </row>
    <row r="37" spans="1:9" ht="15.75" x14ac:dyDescent="0.25">
      <c r="A37" s="150"/>
      <c r="B37" s="19"/>
      <c r="C37" s="164"/>
      <c r="D37" s="164"/>
      <c r="E37" s="164"/>
      <c r="F37" s="164"/>
      <c r="G37" s="164"/>
      <c r="H37" s="164"/>
      <c r="I37" s="165"/>
    </row>
    <row r="38" spans="1:9" s="158" customFormat="1" ht="20.100000000000001" customHeight="1" x14ac:dyDescent="0.2">
      <c r="A38" s="157"/>
      <c r="C38" s="159"/>
      <c r="D38" s="159"/>
      <c r="E38" s="159"/>
      <c r="F38" s="159"/>
      <c r="G38" s="159"/>
      <c r="H38" s="159"/>
      <c r="I38" s="161"/>
    </row>
    <row r="39" spans="1:9" ht="20.25" x14ac:dyDescent="0.3">
      <c r="A39" s="149" t="s">
        <v>40</v>
      </c>
      <c r="B39" s="31"/>
      <c r="C39" s="162"/>
      <c r="D39" s="162"/>
      <c r="E39" s="162"/>
      <c r="F39" s="162"/>
      <c r="G39" s="162"/>
      <c r="H39" s="162"/>
      <c r="I39" s="163"/>
    </row>
  </sheetData>
  <phoneticPr fontId="0" type="noConversion"/>
  <pageMargins left="1.02" right="1.51" top="1.0900000000000001" bottom="1.25" header="0.33" footer="0.5"/>
  <pageSetup scale="51" fitToHeight="15" orientation="portrait" horizontalDpi="300" verticalDpi="300" r:id="rId1"/>
  <headerFooter alignWithMargins="0">
    <oddHeader>&amp;C&amp;"Arial,Bold"&amp;18SUMMARY OF STEPS</oddHeader>
    <oddFooter>&amp;L&amp;F&amp;C&amp;9&amp;P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1"/>
  <sheetViews>
    <sheetView workbookViewId="0">
      <selection activeCell="B18" sqref="B18"/>
    </sheetView>
  </sheetViews>
  <sheetFormatPr defaultRowHeight="12.75" x14ac:dyDescent="0.2"/>
  <cols>
    <col min="1" max="1" width="20.7109375" customWidth="1"/>
    <col min="2" max="2" width="45.7109375" customWidth="1"/>
    <col min="3" max="6" width="6.7109375" style="4" customWidth="1"/>
    <col min="7" max="7" width="62" customWidth="1"/>
  </cols>
  <sheetData>
    <row r="1" spans="1:7" ht="20.25" customHeight="1" x14ac:dyDescent="0.3">
      <c r="A1" s="31">
        <f>+'Labor Rates_Cost Proposal'!A1</f>
        <v>0</v>
      </c>
      <c r="B1" s="31" t="str">
        <f>+'Labor Rates_Cost Proposal'!B1</f>
        <v>RFP: Transit Development Plans</v>
      </c>
      <c r="C1" s="319" t="s">
        <v>32</v>
      </c>
      <c r="D1" s="319" t="s">
        <v>33</v>
      </c>
      <c r="E1" s="319" t="s">
        <v>34</v>
      </c>
      <c r="F1" s="319" t="s">
        <v>35</v>
      </c>
    </row>
    <row r="2" spans="1:7" ht="18" x14ac:dyDescent="0.25">
      <c r="A2" s="30" t="str">
        <f>+'Labor Rates_Cost Proposal'!A2</f>
        <v xml:space="preserve">Consultant: </v>
      </c>
      <c r="B2" s="18">
        <f>+'Labor Rates_Cost Proposal'!B2</f>
        <v>0</v>
      </c>
      <c r="C2" s="319"/>
      <c r="D2" s="319"/>
      <c r="E2" s="319"/>
      <c r="F2" s="319"/>
    </row>
    <row r="3" spans="1:7" ht="15.75" x14ac:dyDescent="0.25">
      <c r="A3" s="19" t="str">
        <f>+'Labor Rates_Cost Proposal'!A3</f>
        <v xml:space="preserve">Agreement No. </v>
      </c>
      <c r="B3" s="49">
        <f>+'Labor Rates_Cost Proposal'!B3</f>
        <v>0</v>
      </c>
      <c r="C3" s="319"/>
      <c r="D3" s="319"/>
      <c r="E3" s="319"/>
      <c r="F3" s="319"/>
    </row>
    <row r="4" spans="1:7" ht="15.75" customHeight="1" x14ac:dyDescent="0.25">
      <c r="A4" s="19" t="str">
        <f>+'Labor Rates_Cost Proposal'!A4</f>
        <v xml:space="preserve">Modification No. </v>
      </c>
      <c r="B4" s="8">
        <f>+'Labor Rates_Cost Proposal'!B4</f>
        <v>0</v>
      </c>
      <c r="C4" s="319"/>
      <c r="D4" s="319"/>
      <c r="E4" s="319"/>
      <c r="F4" s="319"/>
    </row>
    <row r="5" spans="1:7" ht="15.75" x14ac:dyDescent="0.25">
      <c r="A5" s="19" t="str">
        <f>+'Labor Rates_Cost Proposal'!A5</f>
        <v xml:space="preserve">PID No. </v>
      </c>
      <c r="B5" s="8">
        <f>+'Labor Rates_Cost Proposal'!B5</f>
        <v>0</v>
      </c>
      <c r="C5" s="319"/>
      <c r="D5" s="319"/>
      <c r="E5" s="319"/>
      <c r="F5" s="319"/>
    </row>
    <row r="6" spans="1:7" ht="15.75" x14ac:dyDescent="0.25">
      <c r="A6" s="29" t="str">
        <f>+'Labor Rates_Cost Proposal'!A6</f>
        <v>Proposal Date</v>
      </c>
      <c r="B6" s="50">
        <f>+'Labor Rates_Cost Proposal'!B6</f>
        <v>0</v>
      </c>
      <c r="C6" s="319"/>
      <c r="D6" s="319"/>
      <c r="E6" s="319"/>
      <c r="F6" s="319"/>
    </row>
    <row r="7" spans="1:7" x14ac:dyDescent="0.2">
      <c r="C7" s="319"/>
      <c r="D7" s="319"/>
      <c r="E7" s="319"/>
      <c r="F7" s="319"/>
    </row>
    <row r="8" spans="1:7" x14ac:dyDescent="0.2">
      <c r="C8" s="319"/>
      <c r="D8" s="319"/>
      <c r="E8" s="319"/>
      <c r="F8" s="319"/>
    </row>
    <row r="9" spans="1:7" ht="18" x14ac:dyDescent="0.25">
      <c r="A9" s="30" t="s">
        <v>0</v>
      </c>
      <c r="C9" s="319"/>
      <c r="D9" s="319"/>
      <c r="E9" s="319"/>
      <c r="F9" s="319"/>
      <c r="G9" s="38" t="s">
        <v>30</v>
      </c>
    </row>
    <row r="11" spans="1:7" x14ac:dyDescent="0.2">
      <c r="A11" t="s">
        <v>45</v>
      </c>
      <c r="C11" s="4" t="s">
        <v>44</v>
      </c>
      <c r="D11" s="4" t="s">
        <v>44</v>
      </c>
      <c r="E11" s="4" t="s">
        <v>44</v>
      </c>
      <c r="F11" s="4" t="s">
        <v>44</v>
      </c>
      <c r="G11" t="s">
        <v>31</v>
      </c>
    </row>
  </sheetData>
  <mergeCells count="4">
    <mergeCell ref="C1:C9"/>
    <mergeCell ref="E1:E9"/>
    <mergeCell ref="F1:F9"/>
    <mergeCell ref="D1:D9"/>
  </mergeCells>
  <printOptions gridLines="1"/>
  <pageMargins left="0.7" right="0.7" top="0.75" bottom="0.75" header="0.3" footer="0.3"/>
  <pageSetup scale="5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CDF906-A016-485B-BA4B-92C6691E5D7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33029CDE-1C9D-4466-A96D-0E3A69DD31E0}"/>
</file>

<file path=customXml/itemProps3.xml><?xml version="1.0" encoding="utf-8"?>
<ds:datastoreItem xmlns:ds="http://schemas.openxmlformats.org/officeDocument/2006/customXml" ds:itemID="{CC9DC47E-27DF-409A-868A-752098FF27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Labor Rates_Cost Proposal</vt:lpstr>
      <vt:lpstr>Instructions for Completion</vt:lpstr>
      <vt:lpstr>Information for use</vt:lpstr>
      <vt:lpstr>SUMMARY OF STEPS</vt:lpstr>
      <vt:lpstr>Narratives</vt:lpstr>
      <vt:lpstr>'Information for use'!Print_Area</vt:lpstr>
      <vt:lpstr>'Labor Rates_Cost Proposal'!Print_Area</vt:lpstr>
      <vt:lpstr>'Labor Rates_Cost Proposal'!Print_Titles</vt:lpstr>
    </vt:vector>
  </TitlesOfParts>
  <Company>Dodson Stilson,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 Development Plans</dc:title>
  <dc:subject>Transit Development Plans</dc:subject>
  <dc:creator>Vickie Wildeman</dc:creator>
  <cp:lastModifiedBy>Nicholas Krafft</cp:lastModifiedBy>
  <cp:lastPrinted>2016-12-30T20:08:35Z</cp:lastPrinted>
  <dcterms:created xsi:type="dcterms:W3CDTF">1999-01-15T16:13:31Z</dcterms:created>
  <dcterms:modified xsi:type="dcterms:W3CDTF">2023-06-26T11:59:48Z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