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X:\PURCHASING\FY 2024\590-24\"/>
    </mc:Choice>
  </mc:AlternateContent>
  <xr:revisionPtr revIDLastSave="0" documentId="8_{9760845A-9F6F-43BB-A811-C7802742F16B}" xr6:coauthVersionLast="47" xr6:coauthVersionMax="47" xr10:uidLastSave="{00000000-0000-0000-0000-000000000000}"/>
  <bookViews>
    <workbookView xWindow="1125" yWindow="1125" windowWidth="21600" windowHeight="11385" activeTab="2" xr2:uid="{00000000-000D-0000-FFFF-FFFF00000000}"/>
  </bookViews>
  <sheets>
    <sheet name="Labor Rates_Cost Proposal" sheetId="11" r:id="rId1"/>
    <sheet name="Instructions for Completion" sheetId="16" r:id="rId2"/>
    <sheet name="Information for use" sheetId="10" r:id="rId3"/>
    <sheet name="SUMMARY OF STEPS" sheetId="12" r:id="rId4"/>
    <sheet name="Narratives" sheetId="15" state="hidden" r:id="rId5"/>
  </sheets>
  <definedNames>
    <definedName name="_xlnm._FilterDatabase" localSheetId="4" hidden="1">Narratives!$A$1:$A$805</definedName>
    <definedName name="_xlnm.Print_Area" localSheetId="2">'Information for use'!$A$1:$K$48</definedName>
    <definedName name="_xlnm.Print_Area" localSheetId="0">'Labor Rates_Cost Proposal'!$A$9:$O$155</definedName>
    <definedName name="_xlnm.Print_Area" localSheetId="3">'SUMMARY OF STEPS'!#REF!</definedName>
    <definedName name="_xlnm.Print_Titles" localSheetId="0">'Labor Rates_Cost Proposal'!$1:$8</definedName>
    <definedName name="_xlnm.Print_Titles" localSheetId="3">'SUMMARY OF STEPS'!#REF!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60" i="11" l="1"/>
  <c r="AG60" i="11"/>
  <c r="AH60" i="11"/>
  <c r="AI60" i="11"/>
  <c r="AJ60" i="11"/>
  <c r="AK60" i="11"/>
  <c r="AM60" i="11"/>
  <c r="AN60" i="11"/>
  <c r="AF60" i="11"/>
  <c r="M60" i="11"/>
  <c r="E60" i="11"/>
  <c r="F60" i="11"/>
  <c r="G60" i="11"/>
  <c r="H60" i="11"/>
  <c r="I60" i="11"/>
  <c r="J60" i="11"/>
  <c r="K60" i="11"/>
  <c r="L60" i="11"/>
  <c r="Z60" i="11"/>
  <c r="AN58" i="11" l="1"/>
  <c r="AM58" i="11"/>
  <c r="AL58" i="11"/>
  <c r="AK58" i="11"/>
  <c r="AJ58" i="11"/>
  <c r="AI58" i="11"/>
  <c r="AH58" i="11"/>
  <c r="AG58" i="11"/>
  <c r="AF58" i="11"/>
  <c r="AD58" i="11"/>
  <c r="Z58" i="11"/>
  <c r="Q58" i="11"/>
  <c r="M58" i="11"/>
  <c r="L58" i="11"/>
  <c r="K58" i="11"/>
  <c r="J58" i="11"/>
  <c r="I58" i="11"/>
  <c r="H58" i="11"/>
  <c r="G58" i="11"/>
  <c r="F58" i="11"/>
  <c r="E58" i="11"/>
  <c r="D58" i="11"/>
  <c r="AO57" i="11"/>
  <c r="Y57" i="11" s="1"/>
  <c r="AD57" i="11"/>
  <c r="Q57" i="11"/>
  <c r="O57" i="11"/>
  <c r="V57" i="11" s="1"/>
  <c r="N57" i="11"/>
  <c r="U57" i="11" s="1"/>
  <c r="AO56" i="11"/>
  <c r="Y56" i="11" s="1"/>
  <c r="AD56" i="11"/>
  <c r="V56" i="11"/>
  <c r="X56" i="11" s="1"/>
  <c r="Q56" i="11"/>
  <c r="O56" i="11"/>
  <c r="N56" i="11"/>
  <c r="U56" i="11" s="1"/>
  <c r="AO55" i="11"/>
  <c r="Y55" i="11" s="1"/>
  <c r="AD55" i="11"/>
  <c r="Q55" i="11"/>
  <c r="O55" i="11"/>
  <c r="N55" i="11"/>
  <c r="AD54" i="11"/>
  <c r="Q54" i="11"/>
  <c r="AN52" i="11"/>
  <c r="AM52" i="11"/>
  <c r="AL52" i="11"/>
  <c r="AK52" i="11"/>
  <c r="AJ52" i="11"/>
  <c r="AI52" i="11"/>
  <c r="AH52" i="11"/>
  <c r="AG52" i="11"/>
  <c r="AF52" i="11"/>
  <c r="AD52" i="11"/>
  <c r="Z52" i="11"/>
  <c r="Q52" i="11"/>
  <c r="M52" i="11"/>
  <c r="L52" i="11"/>
  <c r="K52" i="11"/>
  <c r="J52" i="11"/>
  <c r="I52" i="11"/>
  <c r="H52" i="11"/>
  <c r="G52" i="11"/>
  <c r="F52" i="11"/>
  <c r="E52" i="11"/>
  <c r="D52" i="11"/>
  <c r="AO51" i="11"/>
  <c r="Y51" i="11" s="1"/>
  <c r="AD51" i="11"/>
  <c r="Q51" i="11"/>
  <c r="O51" i="11"/>
  <c r="V51" i="11" s="1"/>
  <c r="N51" i="11"/>
  <c r="U51" i="11" s="1"/>
  <c r="AO50" i="11"/>
  <c r="Y50" i="11" s="1"/>
  <c r="AD50" i="11"/>
  <c r="Q50" i="11"/>
  <c r="O50" i="11"/>
  <c r="V50" i="11" s="1"/>
  <c r="N50" i="11"/>
  <c r="U50" i="11" s="1"/>
  <c r="AO49" i="11"/>
  <c r="Y49" i="11" s="1"/>
  <c r="AD49" i="11"/>
  <c r="Q49" i="11"/>
  <c r="O49" i="11"/>
  <c r="V49" i="11" s="1"/>
  <c r="N49" i="11"/>
  <c r="U49" i="11" s="1"/>
  <c r="AD48" i="11"/>
  <c r="Q48" i="11"/>
  <c r="Q60" i="11"/>
  <c r="AD60" i="11"/>
  <c r="Q63" i="11"/>
  <c r="AD63" i="11"/>
  <c r="A3" i="12"/>
  <c r="O20" i="11"/>
  <c r="V20" i="11" s="1"/>
  <c r="M16" i="11"/>
  <c r="M22" i="11"/>
  <c r="M28" i="11"/>
  <c r="M34" i="11"/>
  <c r="J34" i="11"/>
  <c r="J40" i="11"/>
  <c r="D40" i="11"/>
  <c r="E46" i="11"/>
  <c r="F46" i="11"/>
  <c r="G46" i="11"/>
  <c r="H46" i="11"/>
  <c r="I46" i="11"/>
  <c r="J46" i="11"/>
  <c r="K46" i="11"/>
  <c r="L46" i="11"/>
  <c r="M46" i="11"/>
  <c r="D46" i="11"/>
  <c r="N44" i="11"/>
  <c r="N45" i="11"/>
  <c r="N43" i="11"/>
  <c r="N38" i="11"/>
  <c r="N39" i="11"/>
  <c r="N37" i="11"/>
  <c r="N32" i="11"/>
  <c r="N33" i="11"/>
  <c r="N31" i="11"/>
  <c r="N26" i="11"/>
  <c r="N27" i="11"/>
  <c r="N25" i="11"/>
  <c r="N19" i="11"/>
  <c r="N20" i="11"/>
  <c r="U20" i="11" s="1"/>
  <c r="N21" i="11"/>
  <c r="N14" i="11"/>
  <c r="N15" i="11"/>
  <c r="U15" i="11" s="1"/>
  <c r="N13" i="11"/>
  <c r="N66" i="11"/>
  <c r="N67" i="11"/>
  <c r="N65" i="11"/>
  <c r="N100" i="11"/>
  <c r="N101" i="11"/>
  <c r="N99" i="11"/>
  <c r="N106" i="11"/>
  <c r="N107" i="11"/>
  <c r="N105" i="11"/>
  <c r="N113" i="11"/>
  <c r="N111" i="11"/>
  <c r="N112" i="11"/>
  <c r="E114" i="11"/>
  <c r="F114" i="11"/>
  <c r="G114" i="11"/>
  <c r="H114" i="11"/>
  <c r="I114" i="11"/>
  <c r="J114" i="11"/>
  <c r="K114" i="11"/>
  <c r="L114" i="11"/>
  <c r="M114" i="11"/>
  <c r="D114" i="11"/>
  <c r="Q40" i="11"/>
  <c r="AO20" i="11"/>
  <c r="Y20" i="11" s="1"/>
  <c r="AD20" i="11"/>
  <c r="Q20" i="11"/>
  <c r="O15" i="11"/>
  <c r="V15" i="11" s="1"/>
  <c r="Q15" i="11"/>
  <c r="S15" i="11"/>
  <c r="AD15" i="11"/>
  <c r="AO15" i="11"/>
  <c r="Y15" i="11" s="1"/>
  <c r="Q22" i="11"/>
  <c r="AD13" i="11"/>
  <c r="O58" i="11" l="1"/>
  <c r="N58" i="11"/>
  <c r="U55" i="11"/>
  <c r="U58" i="11"/>
  <c r="Y58" i="11"/>
  <c r="AA57" i="11"/>
  <c r="W57" i="11"/>
  <c r="T57" i="11"/>
  <c r="X57" i="11"/>
  <c r="V55" i="11"/>
  <c r="AA56" i="11"/>
  <c r="AO58" i="11"/>
  <c r="T56" i="11"/>
  <c r="W56" i="11"/>
  <c r="Y52" i="11"/>
  <c r="AO52" i="11"/>
  <c r="U52" i="11"/>
  <c r="AA50" i="11"/>
  <c r="T50" i="11"/>
  <c r="X50" i="11"/>
  <c r="W50" i="11"/>
  <c r="X49" i="11"/>
  <c r="V52" i="11"/>
  <c r="W49" i="11"/>
  <c r="T49" i="11"/>
  <c r="AA49" i="11"/>
  <c r="T51" i="11"/>
  <c r="AA51" i="11"/>
  <c r="X51" i="11"/>
  <c r="W51" i="11"/>
  <c r="O52" i="11"/>
  <c r="N52" i="11"/>
  <c r="T20" i="11"/>
  <c r="T15" i="11"/>
  <c r="W15" i="11"/>
  <c r="AA15" i="11"/>
  <c r="AA20" i="11"/>
  <c r="W20" i="11"/>
  <c r="X20" i="11"/>
  <c r="X15" i="11"/>
  <c r="R6" i="11"/>
  <c r="AB56" i="11" l="1"/>
  <c r="AB57" i="11"/>
  <c r="T55" i="11"/>
  <c r="X55" i="11"/>
  <c r="X58" i="11" s="1"/>
  <c r="V58" i="11"/>
  <c r="T58" i="11" s="1"/>
  <c r="W55" i="11"/>
  <c r="W58" i="11" s="1"/>
  <c r="AA55" i="11"/>
  <c r="AA58" i="11" s="1"/>
  <c r="T52" i="11"/>
  <c r="AB51" i="11"/>
  <c r="X52" i="11"/>
  <c r="W52" i="11"/>
  <c r="AB50" i="11"/>
  <c r="AB49" i="11"/>
  <c r="AA52" i="11"/>
  <c r="AB15" i="11"/>
  <c r="AB20" i="11"/>
  <c r="Z141" i="11"/>
  <c r="AB55" i="11" l="1"/>
  <c r="AB58" i="11" s="1"/>
  <c r="AB52" i="11"/>
  <c r="O138" i="11"/>
  <c r="O139" i="11"/>
  <c r="O140" i="11"/>
  <c r="N139" i="11"/>
  <c r="N140" i="11"/>
  <c r="N138" i="11"/>
  <c r="M141" i="11"/>
  <c r="M143" i="11" s="1"/>
  <c r="M132" i="11"/>
  <c r="M126" i="11"/>
  <c r="M120" i="11"/>
  <c r="M108" i="11"/>
  <c r="M102" i="11"/>
  <c r="M92" i="11"/>
  <c r="M86" i="11"/>
  <c r="M80" i="11"/>
  <c r="M74" i="11"/>
  <c r="M68" i="11"/>
  <c r="M40" i="11"/>
  <c r="M94" i="11" l="1"/>
  <c r="M134" i="11"/>
  <c r="O141" i="11"/>
  <c r="N141" i="11"/>
  <c r="AD143" i="11" l="1"/>
  <c r="Q143" i="11"/>
  <c r="AG141" i="11"/>
  <c r="AG143" i="11" s="1"/>
  <c r="AH141" i="11"/>
  <c r="AH143" i="11" s="1"/>
  <c r="AI141" i="11"/>
  <c r="AI143" i="11" s="1"/>
  <c r="AJ141" i="11"/>
  <c r="AJ143" i="11" s="1"/>
  <c r="AK141" i="11"/>
  <c r="AK143" i="11" s="1"/>
  <c r="AL141" i="11"/>
  <c r="AL143" i="11" s="1"/>
  <c r="AM141" i="11"/>
  <c r="AM143" i="11" s="1"/>
  <c r="AN141" i="11"/>
  <c r="AN143" i="11" s="1"/>
  <c r="AF141" i="11"/>
  <c r="AF143" i="11" s="1"/>
  <c r="E141" i="11"/>
  <c r="E143" i="11" s="1"/>
  <c r="F141" i="11"/>
  <c r="F143" i="11" s="1"/>
  <c r="G141" i="11"/>
  <c r="G143" i="11" s="1"/>
  <c r="H141" i="11"/>
  <c r="H143" i="11" s="1"/>
  <c r="I141" i="11"/>
  <c r="I143" i="11" s="1"/>
  <c r="J141" i="11"/>
  <c r="J143" i="11" s="1"/>
  <c r="K141" i="11"/>
  <c r="K143" i="11" s="1"/>
  <c r="L141" i="11"/>
  <c r="L143" i="11" s="1"/>
  <c r="D141" i="11"/>
  <c r="D143" i="11" s="1"/>
  <c r="AD141" i="11"/>
  <c r="Z143" i="11"/>
  <c r="Q141" i="11"/>
  <c r="AO140" i="11"/>
  <c r="Y140" i="11" s="1"/>
  <c r="AD140" i="11"/>
  <c r="Q140" i="11"/>
  <c r="V140" i="11"/>
  <c r="U140" i="11"/>
  <c r="AO139" i="11"/>
  <c r="Y139" i="11" s="1"/>
  <c r="AD139" i="11"/>
  <c r="Q139" i="11"/>
  <c r="V139" i="11"/>
  <c r="U139" i="11"/>
  <c r="AO138" i="11"/>
  <c r="Y138" i="11" s="1"/>
  <c r="AD138" i="11"/>
  <c r="Q138" i="11"/>
  <c r="V138" i="11"/>
  <c r="U138" i="11"/>
  <c r="AD137" i="11"/>
  <c r="Q137" i="11"/>
  <c r="AD136" i="11"/>
  <c r="Q136" i="11"/>
  <c r="O44" i="11"/>
  <c r="V44" i="11" s="1"/>
  <c r="O45" i="11"/>
  <c r="V45" i="11" s="1"/>
  <c r="W45" i="11" s="1"/>
  <c r="O131" i="11"/>
  <c r="V131" i="11" s="1"/>
  <c r="O130" i="11"/>
  <c r="V130" i="11" s="1"/>
  <c r="O129" i="11"/>
  <c r="V129" i="11" s="1"/>
  <c r="O125" i="11"/>
  <c r="V125" i="11" s="1"/>
  <c r="O124" i="11"/>
  <c r="O123" i="11"/>
  <c r="V123" i="11" s="1"/>
  <c r="O119" i="11"/>
  <c r="V119" i="11" s="1"/>
  <c r="W119" i="11" s="1"/>
  <c r="O118" i="11"/>
  <c r="V118" i="11" s="1"/>
  <c r="O117" i="11"/>
  <c r="V117" i="11" s="1"/>
  <c r="O113" i="11"/>
  <c r="V113" i="11" s="1"/>
  <c r="O112" i="11"/>
  <c r="V112" i="11" s="1"/>
  <c r="O111" i="11"/>
  <c r="V111" i="11" s="1"/>
  <c r="O107" i="11"/>
  <c r="V107" i="11" s="1"/>
  <c r="O106" i="11"/>
  <c r="V106" i="11" s="1"/>
  <c r="O105" i="11"/>
  <c r="V105" i="11" s="1"/>
  <c r="O101" i="11"/>
  <c r="V101" i="11" s="1"/>
  <c r="O100" i="11"/>
  <c r="V100" i="11" s="1"/>
  <c r="O99" i="11"/>
  <c r="V99" i="11" s="1"/>
  <c r="O91" i="11"/>
  <c r="V91" i="11" s="1"/>
  <c r="W91" i="11" s="1"/>
  <c r="O90" i="11"/>
  <c r="V90" i="11" s="1"/>
  <c r="W90" i="11" s="1"/>
  <c r="O89" i="11"/>
  <c r="V89" i="11" s="1"/>
  <c r="AA89" i="11" s="1"/>
  <c r="O85" i="11"/>
  <c r="V85" i="11" s="1"/>
  <c r="X85" i="11" s="1"/>
  <c r="O84" i="11"/>
  <c r="V84" i="11" s="1"/>
  <c r="O83" i="11"/>
  <c r="V83" i="11" s="1"/>
  <c r="AA83" i="11" s="1"/>
  <c r="O79" i="11"/>
  <c r="V79" i="11" s="1"/>
  <c r="W79" i="11" s="1"/>
  <c r="O78" i="11"/>
  <c r="V78" i="11" s="1"/>
  <c r="W78" i="11" s="1"/>
  <c r="O77" i="11"/>
  <c r="V77" i="11" s="1"/>
  <c r="AA77" i="11" s="1"/>
  <c r="O73" i="11"/>
  <c r="V73" i="11" s="1"/>
  <c r="W73" i="11" s="1"/>
  <c r="O72" i="11"/>
  <c r="V72" i="11" s="1"/>
  <c r="W72" i="11" s="1"/>
  <c r="O71" i="11"/>
  <c r="O67" i="11"/>
  <c r="V67" i="11" s="1"/>
  <c r="O66" i="11"/>
  <c r="V66" i="11" s="1"/>
  <c r="W66" i="11" s="1"/>
  <c r="O65" i="11"/>
  <c r="V65" i="11" s="1"/>
  <c r="O43" i="11"/>
  <c r="O39" i="11"/>
  <c r="V39" i="11" s="1"/>
  <c r="O38" i="11"/>
  <c r="V38" i="11" s="1"/>
  <c r="O37" i="11"/>
  <c r="O33" i="11"/>
  <c r="V33" i="11" s="1"/>
  <c r="AA33" i="11" s="1"/>
  <c r="O32" i="11"/>
  <c r="V32" i="11" s="1"/>
  <c r="O31" i="11"/>
  <c r="V31" i="11" s="1"/>
  <c r="O27" i="11"/>
  <c r="O26" i="11"/>
  <c r="O25" i="11"/>
  <c r="O21" i="11"/>
  <c r="O19" i="11"/>
  <c r="O14" i="11"/>
  <c r="O13" i="11"/>
  <c r="J132" i="11"/>
  <c r="J126" i="11"/>
  <c r="J120" i="11"/>
  <c r="J108" i="11"/>
  <c r="J102" i="11"/>
  <c r="J92" i="11"/>
  <c r="J86" i="11"/>
  <c r="J80" i="11"/>
  <c r="J74" i="11"/>
  <c r="J68" i="11"/>
  <c r="J22" i="11"/>
  <c r="J28" i="11"/>
  <c r="J16" i="11"/>
  <c r="AO65" i="11"/>
  <c r="Y65" i="11" s="1"/>
  <c r="AO66" i="11"/>
  <c r="Y66" i="11" s="1"/>
  <c r="Z132" i="11"/>
  <c r="Z126" i="11"/>
  <c r="Z120" i="11"/>
  <c r="Z114" i="11"/>
  <c r="Z108" i="11"/>
  <c r="Z102" i="11"/>
  <c r="AG132" i="11"/>
  <c r="AH132" i="11"/>
  <c r="AI132" i="11"/>
  <c r="AJ132" i="11"/>
  <c r="AK132" i="11"/>
  <c r="AL132" i="11"/>
  <c r="AM132" i="11"/>
  <c r="AN132" i="11"/>
  <c r="AF132" i="11"/>
  <c r="AG126" i="11"/>
  <c r="AH126" i="11"/>
  <c r="AI126" i="11"/>
  <c r="AJ126" i="11"/>
  <c r="AK126" i="11"/>
  <c r="AL126" i="11"/>
  <c r="AM126" i="11"/>
  <c r="AN126" i="11"/>
  <c r="AF126" i="11"/>
  <c r="AG120" i="11"/>
  <c r="AH120" i="11"/>
  <c r="AI120" i="11"/>
  <c r="AJ120" i="11"/>
  <c r="AK120" i="11"/>
  <c r="AL120" i="11"/>
  <c r="AM120" i="11"/>
  <c r="AN120" i="11"/>
  <c r="AF120" i="11"/>
  <c r="AG114" i="11"/>
  <c r="AH114" i="11"/>
  <c r="AI114" i="11"/>
  <c r="AJ114" i="11"/>
  <c r="AK114" i="11"/>
  <c r="AL114" i="11"/>
  <c r="AM114" i="11"/>
  <c r="AN114" i="11"/>
  <c r="AF114" i="11"/>
  <c r="AG108" i="11"/>
  <c r="AH108" i="11"/>
  <c r="AI108" i="11"/>
  <c r="AJ108" i="11"/>
  <c r="AK108" i="11"/>
  <c r="AL108" i="11"/>
  <c r="AM108" i="11"/>
  <c r="AN108" i="11"/>
  <c r="AF108" i="11"/>
  <c r="AG46" i="11"/>
  <c r="AH46" i="11"/>
  <c r="AI46" i="11"/>
  <c r="AJ46" i="11"/>
  <c r="AK46" i="11"/>
  <c r="AL46" i="11"/>
  <c r="AM46" i="11"/>
  <c r="AN46" i="11"/>
  <c r="AF46" i="11"/>
  <c r="AO45" i="11"/>
  <c r="Y45" i="11" s="1"/>
  <c r="AD44" i="11"/>
  <c r="AD45" i="11"/>
  <c r="Z34" i="11"/>
  <c r="U33" i="11"/>
  <c r="E34" i="11"/>
  <c r="F34" i="11"/>
  <c r="G34" i="11"/>
  <c r="H34" i="11"/>
  <c r="I34" i="11"/>
  <c r="K34" i="11"/>
  <c r="L34" i="11"/>
  <c r="D34" i="11"/>
  <c r="AO33" i="11"/>
  <c r="Y33" i="11" s="1"/>
  <c r="AG34" i="11"/>
  <c r="AH34" i="11"/>
  <c r="AI34" i="11"/>
  <c r="AJ34" i="11"/>
  <c r="AK34" i="11"/>
  <c r="AL34" i="11"/>
  <c r="AM34" i="11"/>
  <c r="AN34" i="11"/>
  <c r="AF34" i="11"/>
  <c r="AD32" i="11"/>
  <c r="AD33" i="11"/>
  <c r="Q32" i="11"/>
  <c r="Q33" i="11"/>
  <c r="AO131" i="11"/>
  <c r="Y131" i="11" s="1"/>
  <c r="AO130" i="11"/>
  <c r="Y130" i="11" s="1"/>
  <c r="AO129" i="11"/>
  <c r="Y129" i="11" s="1"/>
  <c r="AO124" i="11"/>
  <c r="Y124" i="11" s="1"/>
  <c r="AO125" i="11"/>
  <c r="Y125" i="11" s="1"/>
  <c r="AO123" i="11"/>
  <c r="Y123" i="11" s="1"/>
  <c r="AO118" i="11"/>
  <c r="Y118" i="11" s="1"/>
  <c r="AO119" i="11"/>
  <c r="Y119" i="11" s="1"/>
  <c r="AO117" i="11"/>
  <c r="Y117" i="11" s="1"/>
  <c r="AO112" i="11"/>
  <c r="Y112" i="11" s="1"/>
  <c r="AO113" i="11"/>
  <c r="Y113" i="11" s="1"/>
  <c r="AO111" i="11"/>
  <c r="Y111" i="11" s="1"/>
  <c r="AO106" i="11"/>
  <c r="Y106" i="11" s="1"/>
  <c r="AO107" i="11"/>
  <c r="Y107" i="11" s="1"/>
  <c r="AO105" i="11"/>
  <c r="Y105" i="11" s="1"/>
  <c r="AD106" i="11"/>
  <c r="AD107" i="11"/>
  <c r="Q106" i="11"/>
  <c r="Q107" i="11"/>
  <c r="N130" i="11"/>
  <c r="U130" i="11" s="1"/>
  <c r="N131" i="11"/>
  <c r="U131" i="11" s="1"/>
  <c r="N129" i="11"/>
  <c r="U129" i="11" s="1"/>
  <c r="N124" i="11"/>
  <c r="U124" i="11" s="1"/>
  <c r="N125" i="11"/>
  <c r="U125" i="11" s="1"/>
  <c r="N123" i="11"/>
  <c r="U123" i="11" s="1"/>
  <c r="V124" i="11"/>
  <c r="N119" i="11"/>
  <c r="U119" i="11" s="1"/>
  <c r="N118" i="11"/>
  <c r="U118" i="11" s="1"/>
  <c r="N117" i="11"/>
  <c r="U117" i="11" s="1"/>
  <c r="E132" i="11"/>
  <c r="F132" i="11"/>
  <c r="G132" i="11"/>
  <c r="H132" i="11"/>
  <c r="I132" i="11"/>
  <c r="K132" i="11"/>
  <c r="L132" i="11"/>
  <c r="D132" i="11"/>
  <c r="E126" i="11"/>
  <c r="F126" i="11"/>
  <c r="G126" i="11"/>
  <c r="H126" i="11"/>
  <c r="I126" i="11"/>
  <c r="K126" i="11"/>
  <c r="L126" i="11"/>
  <c r="D126" i="11"/>
  <c r="E120" i="11"/>
  <c r="F120" i="11"/>
  <c r="G120" i="11"/>
  <c r="H120" i="11"/>
  <c r="I120" i="11"/>
  <c r="K120" i="11"/>
  <c r="L120" i="11"/>
  <c r="D120" i="11"/>
  <c r="U106" i="11"/>
  <c r="U107" i="11"/>
  <c r="U105" i="11"/>
  <c r="E108" i="11"/>
  <c r="F108" i="11"/>
  <c r="G108" i="11"/>
  <c r="H108" i="11"/>
  <c r="I108" i="11"/>
  <c r="K108" i="11"/>
  <c r="L108" i="11"/>
  <c r="D108" i="11"/>
  <c r="Q130" i="11"/>
  <c r="Q131" i="11"/>
  <c r="Q124" i="11"/>
  <c r="Q125" i="11"/>
  <c r="AD130" i="11"/>
  <c r="AD131" i="11"/>
  <c r="AD124" i="11"/>
  <c r="AD125" i="11"/>
  <c r="U45" i="11"/>
  <c r="N90" i="11"/>
  <c r="U90" i="11" s="1"/>
  <c r="N91" i="11"/>
  <c r="U91" i="11" s="1"/>
  <c r="N89" i="11"/>
  <c r="U89" i="11" s="1"/>
  <c r="N84" i="11"/>
  <c r="U84" i="11" s="1"/>
  <c r="N85" i="11"/>
  <c r="U85" i="11" s="1"/>
  <c r="N83" i="11"/>
  <c r="N78" i="11"/>
  <c r="U78" i="11" s="1"/>
  <c r="N79" i="11"/>
  <c r="U79" i="11" s="1"/>
  <c r="N77" i="11"/>
  <c r="U77" i="11" s="1"/>
  <c r="N72" i="11"/>
  <c r="U72" i="11" s="1"/>
  <c r="N73" i="11"/>
  <c r="U73" i="11" s="1"/>
  <c r="N71" i="11"/>
  <c r="U71" i="11" s="1"/>
  <c r="E92" i="11"/>
  <c r="F92" i="11"/>
  <c r="G92" i="11"/>
  <c r="H92" i="11"/>
  <c r="I92" i="11"/>
  <c r="K92" i="11"/>
  <c r="L92" i="11"/>
  <c r="D92" i="11"/>
  <c r="E86" i="11"/>
  <c r="F86" i="11"/>
  <c r="G86" i="11"/>
  <c r="H86" i="11"/>
  <c r="I86" i="11"/>
  <c r="K86" i="11"/>
  <c r="L86" i="11"/>
  <c r="D86" i="11"/>
  <c r="E80" i="11"/>
  <c r="F80" i="11"/>
  <c r="G80" i="11"/>
  <c r="H80" i="11"/>
  <c r="I80" i="11"/>
  <c r="K80" i="11"/>
  <c r="L80" i="11"/>
  <c r="D80" i="11"/>
  <c r="E74" i="11"/>
  <c r="F74" i="11"/>
  <c r="G74" i="11"/>
  <c r="H74" i="11"/>
  <c r="I74" i="11"/>
  <c r="K74" i="11"/>
  <c r="L74" i="11"/>
  <c r="D74" i="11"/>
  <c r="Z46" i="11"/>
  <c r="Q44" i="11"/>
  <c r="Q45" i="11"/>
  <c r="U112" i="11"/>
  <c r="U113" i="11"/>
  <c r="U111" i="11"/>
  <c r="AG102" i="11"/>
  <c r="AH102" i="11"/>
  <c r="AI102" i="11"/>
  <c r="AJ102" i="11"/>
  <c r="AK102" i="11"/>
  <c r="AL102" i="11"/>
  <c r="AM102" i="11"/>
  <c r="AN102" i="11"/>
  <c r="AF102" i="11"/>
  <c r="AO100" i="11"/>
  <c r="Y100" i="11" s="1"/>
  <c r="AO101" i="11"/>
  <c r="Y101" i="11" s="1"/>
  <c r="AO99" i="11"/>
  <c r="Y99" i="11" s="1"/>
  <c r="E102" i="11"/>
  <c r="F102" i="11"/>
  <c r="G102" i="11"/>
  <c r="H102" i="11"/>
  <c r="I102" i="11"/>
  <c r="K102" i="11"/>
  <c r="L102" i="11"/>
  <c r="D102" i="11"/>
  <c r="U100" i="11"/>
  <c r="U101" i="11"/>
  <c r="U99" i="11"/>
  <c r="Z92" i="11"/>
  <c r="Z86" i="11"/>
  <c r="Z68" i="11"/>
  <c r="Z80" i="11"/>
  <c r="Z74" i="11"/>
  <c r="AG92" i="11"/>
  <c r="AH92" i="11"/>
  <c r="AI92" i="11"/>
  <c r="AJ92" i="11"/>
  <c r="AK92" i="11"/>
  <c r="AL92" i="11"/>
  <c r="AM92" i="11"/>
  <c r="AN92" i="11"/>
  <c r="AF92" i="11"/>
  <c r="AG86" i="11"/>
  <c r="AH86" i="11"/>
  <c r="AI86" i="11"/>
  <c r="AJ86" i="11"/>
  <c r="AK86" i="11"/>
  <c r="AL86" i="11"/>
  <c r="AM86" i="11"/>
  <c r="AN86" i="11"/>
  <c r="AF86" i="11"/>
  <c r="AG80" i="11"/>
  <c r="AH80" i="11"/>
  <c r="AI80" i="11"/>
  <c r="AJ80" i="11"/>
  <c r="AK80" i="11"/>
  <c r="AL80" i="11"/>
  <c r="AM80" i="11"/>
  <c r="AN80" i="11"/>
  <c r="AF80" i="11"/>
  <c r="AG74" i="11"/>
  <c r="AH74" i="11"/>
  <c r="AI74" i="11"/>
  <c r="AJ74" i="11"/>
  <c r="AK74" i="11"/>
  <c r="AL74" i="11"/>
  <c r="AM74" i="11"/>
  <c r="AN74" i="11"/>
  <c r="AF74" i="11"/>
  <c r="AO90" i="11"/>
  <c r="Y90" i="11" s="1"/>
  <c r="AO91" i="11"/>
  <c r="Y91" i="11" s="1"/>
  <c r="AO89" i="11"/>
  <c r="Y89" i="11" s="1"/>
  <c r="AO84" i="11"/>
  <c r="Y84" i="11" s="1"/>
  <c r="AO85" i="11"/>
  <c r="Y85" i="11" s="1"/>
  <c r="AO83" i="11"/>
  <c r="Y83" i="11" s="1"/>
  <c r="AO78" i="11"/>
  <c r="Y78" i="11" s="1"/>
  <c r="AO79" i="11"/>
  <c r="Y79" i="11" s="1"/>
  <c r="AO77" i="11"/>
  <c r="Y77" i="11" s="1"/>
  <c r="AO72" i="11"/>
  <c r="Y72" i="11" s="1"/>
  <c r="AO73" i="11"/>
  <c r="Y73" i="11" s="1"/>
  <c r="AO71" i="11"/>
  <c r="Y71" i="11" s="1"/>
  <c r="AG68" i="11"/>
  <c r="AH68" i="11"/>
  <c r="AI68" i="11"/>
  <c r="AJ68" i="11"/>
  <c r="AK68" i="11"/>
  <c r="AL68" i="11"/>
  <c r="AM68" i="11"/>
  <c r="AN68" i="11"/>
  <c r="AF68" i="11"/>
  <c r="AO67" i="11"/>
  <c r="Y67" i="11" s="1"/>
  <c r="AO44" i="11"/>
  <c r="Y44" i="11" s="1"/>
  <c r="AO32" i="11"/>
  <c r="Y32" i="11" s="1"/>
  <c r="AO31" i="11"/>
  <c r="Y31" i="11" s="1"/>
  <c r="AO43" i="11"/>
  <c r="Y43" i="11" s="1"/>
  <c r="AD46" i="11"/>
  <c r="AD43" i="11"/>
  <c r="AD42" i="11"/>
  <c r="Q46" i="11"/>
  <c r="Q43" i="11"/>
  <c r="Q42" i="11"/>
  <c r="U44" i="11"/>
  <c r="U43" i="11"/>
  <c r="U66" i="11"/>
  <c r="U67" i="11"/>
  <c r="U65" i="11"/>
  <c r="E68" i="11"/>
  <c r="F68" i="11"/>
  <c r="G68" i="11"/>
  <c r="H68" i="11"/>
  <c r="I68" i="11"/>
  <c r="K68" i="11"/>
  <c r="L68" i="11"/>
  <c r="D68" i="11"/>
  <c r="AF40" i="11"/>
  <c r="AE40" i="11"/>
  <c r="AG40" i="11"/>
  <c r="AH40" i="11"/>
  <c r="AI40" i="11"/>
  <c r="AJ40" i="11"/>
  <c r="AK40" i="11"/>
  <c r="AL40" i="11"/>
  <c r="AM40" i="11"/>
  <c r="AN40" i="11"/>
  <c r="AO38" i="11"/>
  <c r="Y38" i="11" s="1"/>
  <c r="AO39" i="11"/>
  <c r="Y39" i="11" s="1"/>
  <c r="AO37" i="11"/>
  <c r="Y37" i="11" s="1"/>
  <c r="Z40" i="11"/>
  <c r="U38" i="11"/>
  <c r="U39" i="11"/>
  <c r="E40" i="11"/>
  <c r="F40" i="11"/>
  <c r="G40" i="11"/>
  <c r="H40" i="11"/>
  <c r="I40" i="11"/>
  <c r="K40" i="11"/>
  <c r="L40" i="11"/>
  <c r="U32" i="11"/>
  <c r="E22" i="11"/>
  <c r="F22" i="11"/>
  <c r="G22" i="11"/>
  <c r="H22" i="11"/>
  <c r="I22" i="11"/>
  <c r="K22" i="11"/>
  <c r="L22" i="11"/>
  <c r="D22" i="11"/>
  <c r="D134" i="11" l="1"/>
  <c r="U120" i="11"/>
  <c r="J134" i="11"/>
  <c r="Y141" i="11"/>
  <c r="Y143" i="11" s="1"/>
  <c r="F21" i="12" s="1"/>
  <c r="T138" i="11"/>
  <c r="T111" i="11"/>
  <c r="J94" i="11"/>
  <c r="U141" i="11"/>
  <c r="U143" i="11" s="1"/>
  <c r="B21" i="12" s="1"/>
  <c r="V141" i="11"/>
  <c r="V143" i="11" s="1"/>
  <c r="C21" i="12" s="1"/>
  <c r="G21" i="12"/>
  <c r="E134" i="11"/>
  <c r="N143" i="11"/>
  <c r="AO141" i="11"/>
  <c r="AO143" i="11" s="1"/>
  <c r="O143" i="11"/>
  <c r="Y34" i="11"/>
  <c r="X139" i="11"/>
  <c r="T139" i="11"/>
  <c r="W139" i="11"/>
  <c r="AA139" i="11"/>
  <c r="X138" i="11"/>
  <c r="AA138" i="11"/>
  <c r="W138" i="11"/>
  <c r="W140" i="11"/>
  <c r="X140" i="11"/>
  <c r="T140" i="11"/>
  <c r="AA140" i="11"/>
  <c r="I134" i="11"/>
  <c r="T113" i="11"/>
  <c r="Z134" i="11"/>
  <c r="Y108" i="11"/>
  <c r="Y120" i="11"/>
  <c r="K134" i="11"/>
  <c r="F134" i="11"/>
  <c r="H134" i="11"/>
  <c r="U108" i="11"/>
  <c r="Y114" i="11"/>
  <c r="U102" i="11"/>
  <c r="T100" i="11"/>
  <c r="W100" i="11"/>
  <c r="AA100" i="11"/>
  <c r="T112" i="11"/>
  <c r="W112" i="11"/>
  <c r="AA112" i="11"/>
  <c r="T131" i="11"/>
  <c r="W131" i="11"/>
  <c r="AA131" i="11"/>
  <c r="U126" i="11"/>
  <c r="X99" i="11"/>
  <c r="V102" i="11"/>
  <c r="T99" i="11"/>
  <c r="T107" i="11"/>
  <c r="X107" i="11"/>
  <c r="AA107" i="11"/>
  <c r="W107" i="11"/>
  <c r="V120" i="11"/>
  <c r="T117" i="11"/>
  <c r="T120" i="11" s="1"/>
  <c r="X117" i="11"/>
  <c r="Y132" i="11"/>
  <c r="U114" i="11"/>
  <c r="Y126" i="11"/>
  <c r="T129" i="11"/>
  <c r="T132" i="11" s="1"/>
  <c r="V132" i="11"/>
  <c r="X129" i="11"/>
  <c r="Y102" i="11"/>
  <c r="AA105" i="11"/>
  <c r="X105" i="11"/>
  <c r="V108" i="11"/>
  <c r="T105" i="11"/>
  <c r="W105" i="11"/>
  <c r="T118" i="11"/>
  <c r="AA118" i="11"/>
  <c r="W118" i="11"/>
  <c r="T101" i="11"/>
  <c r="AA101" i="11"/>
  <c r="W101" i="11"/>
  <c r="T106" i="11"/>
  <c r="AA106" i="11"/>
  <c r="W106" i="11"/>
  <c r="T125" i="11"/>
  <c r="AA125" i="11"/>
  <c r="W125" i="11"/>
  <c r="X123" i="11"/>
  <c r="T123" i="11"/>
  <c r="T126" i="11" s="1"/>
  <c r="V126" i="11"/>
  <c r="T130" i="11"/>
  <c r="AA130" i="11"/>
  <c r="W130" i="11"/>
  <c r="U132" i="11"/>
  <c r="T124" i="11"/>
  <c r="T119" i="11"/>
  <c r="X111" i="11"/>
  <c r="AA119" i="11"/>
  <c r="AA113" i="11"/>
  <c r="V114" i="11"/>
  <c r="AA124" i="11"/>
  <c r="N34" i="11"/>
  <c r="W113" i="11"/>
  <c r="W124" i="11"/>
  <c r="X131" i="11"/>
  <c r="X130" i="11"/>
  <c r="X125" i="11"/>
  <c r="X124" i="11"/>
  <c r="X119" i="11"/>
  <c r="X118" i="11"/>
  <c r="AA129" i="11"/>
  <c r="W129" i="11"/>
  <c r="AA123" i="11"/>
  <c r="W123" i="11"/>
  <c r="AA117" i="11"/>
  <c r="W117" i="11"/>
  <c r="X113" i="11"/>
  <c r="X112" i="11"/>
  <c r="AA111" i="11"/>
  <c r="W111" i="11"/>
  <c r="X106" i="11"/>
  <c r="X101" i="11"/>
  <c r="X100" i="11"/>
  <c r="AA99" i="11"/>
  <c r="W99" i="11"/>
  <c r="AO46" i="11"/>
  <c r="T33" i="11"/>
  <c r="V34" i="11"/>
  <c r="O46" i="11"/>
  <c r="AF134" i="11"/>
  <c r="AK134" i="11"/>
  <c r="AG134" i="11"/>
  <c r="W33" i="11"/>
  <c r="AN134" i="11"/>
  <c r="AJ134" i="11"/>
  <c r="AM134" i="11"/>
  <c r="AI134" i="11"/>
  <c r="AL134" i="11"/>
  <c r="AH134" i="11"/>
  <c r="X33" i="11"/>
  <c r="O34" i="11"/>
  <c r="O108" i="11"/>
  <c r="AO120" i="11"/>
  <c r="O120" i="11"/>
  <c r="AO108" i="11"/>
  <c r="AO114" i="11"/>
  <c r="AO126" i="11"/>
  <c r="O126" i="11"/>
  <c r="L134" i="11"/>
  <c r="G134" i="11"/>
  <c r="N86" i="11"/>
  <c r="N108" i="11"/>
  <c r="O132" i="11"/>
  <c r="AO132" i="11"/>
  <c r="O74" i="11"/>
  <c r="N132" i="11"/>
  <c r="I94" i="11"/>
  <c r="E94" i="11"/>
  <c r="N126" i="11"/>
  <c r="N120" i="11"/>
  <c r="D94" i="11"/>
  <c r="L94" i="11"/>
  <c r="G94" i="11"/>
  <c r="Y46" i="11"/>
  <c r="U83" i="11"/>
  <c r="U86" i="11" s="1"/>
  <c r="AA45" i="11"/>
  <c r="U46" i="11"/>
  <c r="N80" i="11"/>
  <c r="V71" i="11"/>
  <c r="X71" i="11" s="1"/>
  <c r="N46" i="11"/>
  <c r="N74" i="11"/>
  <c r="N114" i="11"/>
  <c r="O80" i="11"/>
  <c r="O86" i="11"/>
  <c r="T45" i="11"/>
  <c r="K94" i="11"/>
  <c r="F94" i="11"/>
  <c r="H94" i="11"/>
  <c r="X45" i="11"/>
  <c r="O114" i="11"/>
  <c r="X72" i="11"/>
  <c r="AA85" i="11"/>
  <c r="X79" i="11"/>
  <c r="U92" i="11"/>
  <c r="O102" i="11"/>
  <c r="AA79" i="11"/>
  <c r="AA78" i="11"/>
  <c r="U80" i="11"/>
  <c r="T90" i="11"/>
  <c r="AO102" i="11"/>
  <c r="T84" i="11"/>
  <c r="N102" i="11"/>
  <c r="T85" i="11"/>
  <c r="Z94" i="11"/>
  <c r="W83" i="11"/>
  <c r="AA84" i="11"/>
  <c r="AA91" i="11"/>
  <c r="T91" i="11"/>
  <c r="Y86" i="11"/>
  <c r="Y92" i="11"/>
  <c r="AA72" i="11"/>
  <c r="U74" i="11"/>
  <c r="X83" i="11"/>
  <c r="T79" i="11"/>
  <c r="W85" i="11"/>
  <c r="W84" i="11"/>
  <c r="X91" i="11"/>
  <c r="AA90" i="11"/>
  <c r="V86" i="11"/>
  <c r="T67" i="11"/>
  <c r="U68" i="11"/>
  <c r="Y68" i="11"/>
  <c r="Y80" i="11"/>
  <c r="T65" i="11"/>
  <c r="AA65" i="11"/>
  <c r="W65" i="11"/>
  <c r="V68" i="11"/>
  <c r="AA67" i="11"/>
  <c r="W67" i="11"/>
  <c r="X67" i="11"/>
  <c r="Y74" i="11"/>
  <c r="AA66" i="11"/>
  <c r="V92" i="11"/>
  <c r="W89" i="11"/>
  <c r="W92" i="11" s="1"/>
  <c r="T78" i="11"/>
  <c r="V80" i="11"/>
  <c r="AO74" i="11"/>
  <c r="X66" i="11"/>
  <c r="T66" i="11"/>
  <c r="AA73" i="11"/>
  <c r="AO92" i="11"/>
  <c r="T72" i="11"/>
  <c r="W77" i="11"/>
  <c r="X90" i="11"/>
  <c r="X84" i="11"/>
  <c r="X78" i="11"/>
  <c r="T89" i="11"/>
  <c r="T92" i="11" s="1"/>
  <c r="X89" i="11"/>
  <c r="T77" i="11"/>
  <c r="T80" i="11" s="1"/>
  <c r="X77" i="11"/>
  <c r="X73" i="11"/>
  <c r="T73" i="11"/>
  <c r="X65" i="11"/>
  <c r="AM94" i="11"/>
  <c r="AI94" i="11"/>
  <c r="AO80" i="11"/>
  <c r="AN94" i="11"/>
  <c r="AJ94" i="11"/>
  <c r="AO68" i="11"/>
  <c r="AO86" i="11"/>
  <c r="AF94" i="11"/>
  <c r="AK94" i="11"/>
  <c r="AG94" i="11"/>
  <c r="AL94" i="11"/>
  <c r="AH94" i="11"/>
  <c r="AO34" i="11"/>
  <c r="N68" i="11"/>
  <c r="V43" i="11"/>
  <c r="V46" i="11" s="1"/>
  <c r="AA44" i="11"/>
  <c r="T44" i="11"/>
  <c r="X44" i="11"/>
  <c r="W44" i="11"/>
  <c r="O68" i="11"/>
  <c r="N40" i="11"/>
  <c r="O40" i="11"/>
  <c r="AO40" i="11"/>
  <c r="AA31" i="11"/>
  <c r="W31" i="11"/>
  <c r="T39" i="11"/>
  <c r="X39" i="11"/>
  <c r="W39" i="11"/>
  <c r="AA39" i="11"/>
  <c r="T32" i="11"/>
  <c r="W32" i="11"/>
  <c r="AA32" i="11"/>
  <c r="T38" i="11"/>
  <c r="W38" i="11"/>
  <c r="AA38" i="11"/>
  <c r="U31" i="11"/>
  <c r="U34" i="11" s="1"/>
  <c r="U37" i="11"/>
  <c r="U40" i="11" s="1"/>
  <c r="V37" i="11"/>
  <c r="Y40" i="11"/>
  <c r="X32" i="11"/>
  <c r="X38" i="11"/>
  <c r="X31" i="11"/>
  <c r="T102" i="11" l="1"/>
  <c r="T68" i="11"/>
  <c r="T46" i="11"/>
  <c r="T34" i="11"/>
  <c r="T114" i="11"/>
  <c r="T108" i="11"/>
  <c r="T141" i="11"/>
  <c r="T143" i="11" s="1"/>
  <c r="A21" i="12" s="1"/>
  <c r="AA141" i="11"/>
  <c r="AA143" i="11" s="1"/>
  <c r="H21" i="12" s="1"/>
  <c r="W141" i="11"/>
  <c r="W143" i="11" s="1"/>
  <c r="D21" i="12" s="1"/>
  <c r="X141" i="11"/>
  <c r="X143" i="11" s="1"/>
  <c r="E21" i="12" s="1"/>
  <c r="AB124" i="11"/>
  <c r="AB119" i="11"/>
  <c r="AB140" i="11"/>
  <c r="AB139" i="11"/>
  <c r="AB78" i="11"/>
  <c r="AB138" i="11"/>
  <c r="AB130" i="11"/>
  <c r="AB113" i="11"/>
  <c r="AB107" i="11"/>
  <c r="X80" i="11"/>
  <c r="AA126" i="11"/>
  <c r="AB131" i="11"/>
  <c r="AB85" i="11"/>
  <c r="AB118" i="11"/>
  <c r="X126" i="11"/>
  <c r="AB106" i="11"/>
  <c r="O134" i="11"/>
  <c r="AA102" i="11"/>
  <c r="X108" i="11"/>
  <c r="X120" i="11"/>
  <c r="AA71" i="11"/>
  <c r="AB100" i="11"/>
  <c r="AA114" i="11"/>
  <c r="AB117" i="11"/>
  <c r="W120" i="11"/>
  <c r="AB129" i="11"/>
  <c r="W132" i="11"/>
  <c r="X114" i="11"/>
  <c r="W108" i="11"/>
  <c r="AB105" i="11"/>
  <c r="Y134" i="11"/>
  <c r="V134" i="11"/>
  <c r="AB99" i="11"/>
  <c r="W102" i="11"/>
  <c r="AB123" i="11"/>
  <c r="W126" i="11"/>
  <c r="AB111" i="11"/>
  <c r="W114" i="11"/>
  <c r="AB101" i="11"/>
  <c r="AB112" i="11"/>
  <c r="AA120" i="11"/>
  <c r="AA132" i="11"/>
  <c r="AB125" i="11"/>
  <c r="AA108" i="11"/>
  <c r="X132" i="11"/>
  <c r="X102" i="11"/>
  <c r="U134" i="11"/>
  <c r="AA34" i="11"/>
  <c r="T83" i="11"/>
  <c r="T86" i="11" s="1"/>
  <c r="AB33" i="11"/>
  <c r="X34" i="11"/>
  <c r="W34" i="11"/>
  <c r="T71" i="11"/>
  <c r="T74" i="11" s="1"/>
  <c r="W71" i="11"/>
  <c r="W74" i="11" s="1"/>
  <c r="V74" i="11"/>
  <c r="V94" i="11" s="1"/>
  <c r="AB72" i="11"/>
  <c r="AO134" i="11"/>
  <c r="N134" i="11"/>
  <c r="O94" i="11"/>
  <c r="N94" i="11"/>
  <c r="AB45" i="11"/>
  <c r="X74" i="11"/>
  <c r="AA86" i="11"/>
  <c r="AA92" i="11"/>
  <c r="AB83" i="11"/>
  <c r="AB79" i="11"/>
  <c r="AB91" i="11"/>
  <c r="AB90" i="11"/>
  <c r="AA80" i="11"/>
  <c r="AO94" i="11"/>
  <c r="X92" i="11"/>
  <c r="AB89" i="11"/>
  <c r="W86" i="11"/>
  <c r="AB84" i="11"/>
  <c r="U94" i="11"/>
  <c r="X68" i="11"/>
  <c r="AB67" i="11"/>
  <c r="AB66" i="11"/>
  <c r="AB73" i="11"/>
  <c r="AA68" i="11"/>
  <c r="X86" i="11"/>
  <c r="AB65" i="11"/>
  <c r="Y94" i="11"/>
  <c r="AB77" i="11"/>
  <c r="W80" i="11"/>
  <c r="W68" i="11"/>
  <c r="T43" i="11"/>
  <c r="AB39" i="11"/>
  <c r="W43" i="11"/>
  <c r="W46" i="11" s="1"/>
  <c r="AB44" i="11"/>
  <c r="X43" i="11"/>
  <c r="X46" i="11" s="1"/>
  <c r="AA43" i="11"/>
  <c r="AA46" i="11" s="1"/>
  <c r="AB32" i="11"/>
  <c r="AB38" i="11"/>
  <c r="T31" i="11"/>
  <c r="AA37" i="11"/>
  <c r="AA40" i="11" s="1"/>
  <c r="V40" i="11"/>
  <c r="T40" i="11" s="1"/>
  <c r="W37" i="11"/>
  <c r="W40" i="11" s="1"/>
  <c r="X37" i="11"/>
  <c r="X40" i="11" s="1"/>
  <c r="T37" i="11"/>
  <c r="AB31" i="11"/>
  <c r="T94" i="11" l="1"/>
  <c r="T134" i="11"/>
  <c r="AB34" i="11"/>
  <c r="AB141" i="11"/>
  <c r="AB143" i="11" s="1"/>
  <c r="I21" i="12" s="1"/>
  <c r="AB120" i="11"/>
  <c r="AB114" i="11"/>
  <c r="AB132" i="11"/>
  <c r="AB71" i="11"/>
  <c r="AB74" i="11" s="1"/>
  <c r="AB108" i="11"/>
  <c r="X134" i="11"/>
  <c r="AB102" i="11"/>
  <c r="AA74" i="11"/>
  <c r="AA94" i="11" s="1"/>
  <c r="AB126" i="11"/>
  <c r="W134" i="11"/>
  <c r="AA134" i="11"/>
  <c r="AB80" i="11"/>
  <c r="AB86" i="11"/>
  <c r="AB92" i="11"/>
  <c r="X94" i="11"/>
  <c r="AB68" i="11"/>
  <c r="W94" i="11"/>
  <c r="AB43" i="11"/>
  <c r="AB46" i="11" s="1"/>
  <c r="AB37" i="11"/>
  <c r="AB40" i="11" s="1"/>
  <c r="AB134" i="11" l="1"/>
  <c r="AB94" i="11"/>
  <c r="Z28" i="11" l="1"/>
  <c r="Z22" i="11"/>
  <c r="AG28" i="11"/>
  <c r="AH28" i="11"/>
  <c r="AI28" i="11"/>
  <c r="AJ28" i="11"/>
  <c r="AK28" i="11"/>
  <c r="AL28" i="11"/>
  <c r="AM28" i="11"/>
  <c r="AN28" i="11"/>
  <c r="AF28" i="11"/>
  <c r="AO26" i="11"/>
  <c r="Y26" i="11" s="1"/>
  <c r="AO27" i="11"/>
  <c r="Y27" i="11" s="1"/>
  <c r="AO25" i="11"/>
  <c r="Y25" i="11" s="1"/>
  <c r="E28" i="11"/>
  <c r="F28" i="11"/>
  <c r="G28" i="11"/>
  <c r="H28" i="11"/>
  <c r="I28" i="11"/>
  <c r="K28" i="11"/>
  <c r="L28" i="11"/>
  <c r="D28" i="11"/>
  <c r="V26" i="11"/>
  <c r="V27" i="11"/>
  <c r="V25" i="11"/>
  <c r="U26" i="11"/>
  <c r="U27" i="11"/>
  <c r="U21" i="11"/>
  <c r="V21" i="11"/>
  <c r="V19" i="11"/>
  <c r="Q27" i="11"/>
  <c r="AD27" i="11"/>
  <c r="AO21" i="11"/>
  <c r="Y21" i="11" s="1"/>
  <c r="AG22" i="11"/>
  <c r="AH22" i="11"/>
  <c r="AI22" i="11"/>
  <c r="AJ22" i="11"/>
  <c r="AK22" i="11"/>
  <c r="AL22" i="11"/>
  <c r="AM22" i="11"/>
  <c r="AN22" i="11"/>
  <c r="AF22" i="11"/>
  <c r="AE22" i="11"/>
  <c r="AO19" i="11"/>
  <c r="N22" i="11" l="1"/>
  <c r="AO22" i="11"/>
  <c r="AA19" i="11"/>
  <c r="W19" i="11"/>
  <c r="X19" i="11"/>
  <c r="V22" i="11"/>
  <c r="AA25" i="11"/>
  <c r="W25" i="11"/>
  <c r="X25" i="11"/>
  <c r="T21" i="11"/>
  <c r="AA21" i="11"/>
  <c r="W21" i="11"/>
  <c r="O22" i="11"/>
  <c r="U19" i="11"/>
  <c r="U22" i="11" s="1"/>
  <c r="Y19" i="11"/>
  <c r="Y22" i="11" s="1"/>
  <c r="N28" i="11"/>
  <c r="O28" i="11"/>
  <c r="Y28" i="11"/>
  <c r="U25" i="11"/>
  <c r="T25" i="11" s="1"/>
  <c r="AA27" i="11"/>
  <c r="W27" i="11"/>
  <c r="T27" i="11"/>
  <c r="X27" i="11"/>
  <c r="T26" i="11"/>
  <c r="AA26" i="11"/>
  <c r="W26" i="11"/>
  <c r="AO28" i="11"/>
  <c r="X21" i="11"/>
  <c r="X26" i="11"/>
  <c r="B6" i="15"/>
  <c r="A6" i="15"/>
  <c r="B5" i="15"/>
  <c r="A5" i="15"/>
  <c r="B4" i="15"/>
  <c r="A4" i="15"/>
  <c r="B3" i="15"/>
  <c r="A3" i="15"/>
  <c r="B2" i="15"/>
  <c r="A2" i="15"/>
  <c r="B1" i="15"/>
  <c r="A1" i="15"/>
  <c r="I19" i="12"/>
  <c r="H19" i="12"/>
  <c r="G19" i="12"/>
  <c r="F19" i="12"/>
  <c r="E19" i="12"/>
  <c r="D19" i="12"/>
  <c r="C19" i="12"/>
  <c r="B19" i="12"/>
  <c r="A19" i="12"/>
  <c r="I17" i="12"/>
  <c r="H17" i="12"/>
  <c r="G17" i="12"/>
  <c r="F17" i="12"/>
  <c r="E17" i="12"/>
  <c r="D17" i="12"/>
  <c r="C17" i="12"/>
  <c r="B17" i="12"/>
  <c r="A17" i="12"/>
  <c r="B8" i="12"/>
  <c r="A8" i="12"/>
  <c r="B7" i="12"/>
  <c r="A7" i="12"/>
  <c r="B6" i="12"/>
  <c r="A6" i="12"/>
  <c r="B5" i="12"/>
  <c r="A5" i="12"/>
  <c r="B4" i="12"/>
  <c r="A4" i="12"/>
  <c r="B3" i="12"/>
  <c r="Q155" i="11"/>
  <c r="Q152" i="11"/>
  <c r="AD148" i="11"/>
  <c r="Q148" i="11"/>
  <c r="Q145" i="11"/>
  <c r="AD134" i="11"/>
  <c r="Q134" i="11"/>
  <c r="AD132" i="11"/>
  <c r="Q132" i="11"/>
  <c r="AD129" i="11"/>
  <c r="Q129" i="11"/>
  <c r="AD128" i="11"/>
  <c r="Q128" i="11"/>
  <c r="AD126" i="11"/>
  <c r="Q126" i="11"/>
  <c r="AD123" i="11"/>
  <c r="Q123" i="11"/>
  <c r="AD122" i="11"/>
  <c r="Q122" i="11"/>
  <c r="AD120" i="11"/>
  <c r="Q120" i="11"/>
  <c r="AD119" i="11"/>
  <c r="Q119" i="11"/>
  <c r="AD118" i="11"/>
  <c r="Q118" i="11"/>
  <c r="AD117" i="11"/>
  <c r="Q117" i="11"/>
  <c r="AD116" i="11"/>
  <c r="Q116" i="11"/>
  <c r="AD114" i="11"/>
  <c r="Q114" i="11"/>
  <c r="AD113" i="11"/>
  <c r="Q113" i="11"/>
  <c r="AD112" i="11"/>
  <c r="Q112" i="11"/>
  <c r="AD111" i="11"/>
  <c r="Q111" i="11"/>
  <c r="AD110" i="11"/>
  <c r="Q110" i="11"/>
  <c r="AD108" i="11"/>
  <c r="Q108" i="11"/>
  <c r="AD105" i="11"/>
  <c r="Q105" i="11"/>
  <c r="AD104" i="11"/>
  <c r="Q104" i="11"/>
  <c r="AD102" i="11"/>
  <c r="Q102" i="11"/>
  <c r="AD101" i="11"/>
  <c r="Q101" i="11"/>
  <c r="AD100" i="11"/>
  <c r="Q100" i="11"/>
  <c r="AD99" i="11"/>
  <c r="Q99" i="11"/>
  <c r="AD98" i="11"/>
  <c r="Q98" i="11"/>
  <c r="AD97" i="11"/>
  <c r="Q97" i="11"/>
  <c r="AD94" i="11"/>
  <c r="Q94" i="11"/>
  <c r="AD92" i="11"/>
  <c r="Q92" i="11"/>
  <c r="AD91" i="11"/>
  <c r="Q91" i="11"/>
  <c r="AD90" i="11"/>
  <c r="Q90" i="11"/>
  <c r="AD89" i="11"/>
  <c r="Q89" i="11"/>
  <c r="AD88" i="11"/>
  <c r="Q88" i="11"/>
  <c r="AD86" i="11"/>
  <c r="Q86" i="11"/>
  <c r="AD85" i="11"/>
  <c r="Q85" i="11"/>
  <c r="AD84" i="11"/>
  <c r="Q84" i="11"/>
  <c r="AD83" i="11"/>
  <c r="Q83" i="11"/>
  <c r="AD82" i="11"/>
  <c r="Q82" i="11"/>
  <c r="AD80" i="11"/>
  <c r="Q80" i="11"/>
  <c r="AD79" i="11"/>
  <c r="Q79" i="11"/>
  <c r="AD78" i="11"/>
  <c r="Q78" i="11"/>
  <c r="AD77" i="11"/>
  <c r="Q77" i="11"/>
  <c r="AD76" i="11"/>
  <c r="Q76" i="11"/>
  <c r="AD74" i="11"/>
  <c r="Q74" i="11"/>
  <c r="AD73" i="11"/>
  <c r="Q73" i="11"/>
  <c r="AD72" i="11"/>
  <c r="Q72" i="11"/>
  <c r="AD71" i="11"/>
  <c r="Q71" i="11"/>
  <c r="AD70" i="11"/>
  <c r="Q70" i="11"/>
  <c r="AD68" i="11"/>
  <c r="Q68" i="11"/>
  <c r="AD67" i="11"/>
  <c r="Q67" i="11"/>
  <c r="AD66" i="11"/>
  <c r="Q66" i="11"/>
  <c r="AD65" i="11"/>
  <c r="Q65" i="11"/>
  <c r="AD64" i="11"/>
  <c r="Q64" i="11"/>
  <c r="AD39" i="11"/>
  <c r="Q39" i="11"/>
  <c r="AD38" i="11"/>
  <c r="Q38" i="11"/>
  <c r="AD37" i="11"/>
  <c r="Q37" i="11"/>
  <c r="AD36" i="11"/>
  <c r="Q36" i="11"/>
  <c r="AD34" i="11"/>
  <c r="Q34" i="11"/>
  <c r="AD31" i="11"/>
  <c r="Q31" i="11"/>
  <c r="AD30" i="11"/>
  <c r="Q30" i="11"/>
  <c r="AD28" i="11"/>
  <c r="Q28" i="11"/>
  <c r="AD26" i="11"/>
  <c r="Q26" i="11"/>
  <c r="AD25" i="11"/>
  <c r="Q25" i="11"/>
  <c r="AD24" i="11"/>
  <c r="Q24" i="11"/>
  <c r="AD21" i="11"/>
  <c r="Q21" i="11"/>
  <c r="AD19" i="11"/>
  <c r="Q19" i="11"/>
  <c r="AD18" i="11"/>
  <c r="Q18" i="11"/>
  <c r="AN16" i="11"/>
  <c r="AM16" i="11"/>
  <c r="AL16" i="11"/>
  <c r="AK16" i="11"/>
  <c r="AJ16" i="11"/>
  <c r="AI16" i="11"/>
  <c r="AH16" i="11"/>
  <c r="AG16" i="11"/>
  <c r="AF16" i="11"/>
  <c r="AD16" i="11"/>
  <c r="Z16" i="11"/>
  <c r="Q16" i="11"/>
  <c r="L16" i="11"/>
  <c r="K16" i="11"/>
  <c r="I16" i="11"/>
  <c r="H16" i="11"/>
  <c r="G16" i="11"/>
  <c r="F16" i="11"/>
  <c r="E16" i="11"/>
  <c r="D16" i="11"/>
  <c r="D60" i="11" s="1"/>
  <c r="AO14" i="11"/>
  <c r="Y14" i="11" s="1"/>
  <c r="AD14" i="11"/>
  <c r="S14" i="11"/>
  <c r="Q14" i="11"/>
  <c r="V14" i="11"/>
  <c r="U14" i="11"/>
  <c r="AO13" i="11"/>
  <c r="Y13" i="11" s="1"/>
  <c r="S13" i="11"/>
  <c r="Q13" i="11"/>
  <c r="V13" i="11"/>
  <c r="U13" i="11"/>
  <c r="AD12" i="11"/>
  <c r="Q12" i="11"/>
  <c r="AD10" i="11"/>
  <c r="Q10" i="11"/>
  <c r="AD9" i="11"/>
  <c r="Q9" i="11"/>
  <c r="AD8" i="11"/>
  <c r="AE6" i="11"/>
  <c r="AD6" i="11"/>
  <c r="AE5" i="11"/>
  <c r="AD5" i="11"/>
  <c r="R5" i="11"/>
  <c r="AE4" i="11"/>
  <c r="AD4" i="11"/>
  <c r="R4" i="11"/>
  <c r="AE3" i="11"/>
  <c r="AD3" i="11"/>
  <c r="R3" i="11"/>
  <c r="AE2" i="11"/>
  <c r="AD2" i="11"/>
  <c r="R2" i="11"/>
  <c r="AO1" i="11"/>
  <c r="AE1" i="11"/>
  <c r="AB1" i="11"/>
  <c r="R1" i="11"/>
  <c r="AA13" i="11" l="1"/>
  <c r="Z145" i="11"/>
  <c r="G23" i="12" s="1"/>
  <c r="N60" i="11"/>
  <c r="W13" i="11"/>
  <c r="T22" i="11"/>
  <c r="G15" i="12"/>
  <c r="AB25" i="11"/>
  <c r="AB21" i="11"/>
  <c r="AB19" i="11"/>
  <c r="U28" i="11"/>
  <c r="W22" i="11"/>
  <c r="X22" i="11"/>
  <c r="V28" i="11"/>
  <c r="AB27" i="11"/>
  <c r="T19" i="11"/>
  <c r="AA22" i="11"/>
  <c r="AB26" i="11"/>
  <c r="X28" i="11"/>
  <c r="W28" i="11"/>
  <c r="AA28" i="11"/>
  <c r="AO16" i="11"/>
  <c r="AO60" i="11" s="1"/>
  <c r="Y16" i="11"/>
  <c r="Y60" i="11" s="1"/>
  <c r="W14" i="11"/>
  <c r="X14" i="11"/>
  <c r="AA14" i="11"/>
  <c r="T14" i="11"/>
  <c r="N16" i="11"/>
  <c r="U16" i="11" s="1"/>
  <c r="U60" i="11" s="1"/>
  <c r="O16" i="11"/>
  <c r="O60" i="11" s="1"/>
  <c r="T13" i="11"/>
  <c r="X13" i="11"/>
  <c r="AB13" i="11" l="1"/>
  <c r="U145" i="11"/>
  <c r="Y145" i="11"/>
  <c r="F23" i="12" s="1"/>
  <c r="T28" i="11"/>
  <c r="AB22" i="11"/>
  <c r="AB28" i="11"/>
  <c r="V16" i="11"/>
  <c r="AB14" i="11"/>
  <c r="V60" i="11" l="1"/>
  <c r="T60" i="11" s="1"/>
  <c r="F15" i="12"/>
  <c r="T16" i="11"/>
  <c r="B15" i="12"/>
  <c r="B23" i="12"/>
  <c r="AA16" i="11"/>
  <c r="AA60" i="11" s="1"/>
  <c r="X16" i="11"/>
  <c r="X60" i="11" s="1"/>
  <c r="W16" i="11"/>
  <c r="W60" i="11" s="1"/>
  <c r="AB16" i="11" l="1"/>
  <c r="AB60" i="11" s="1"/>
  <c r="X145" i="11"/>
  <c r="E23" i="12" s="1"/>
  <c r="W145" i="11"/>
  <c r="D23" i="12" s="1"/>
  <c r="H15" i="12"/>
  <c r="V145" i="11"/>
  <c r="A15" i="12"/>
  <c r="C15" i="12"/>
  <c r="D15" i="12"/>
  <c r="E15" i="12" l="1"/>
  <c r="AB145" i="11"/>
  <c r="I23" i="12" s="1"/>
  <c r="AA145" i="11"/>
  <c r="H23" i="12" s="1"/>
  <c r="C23" i="12"/>
  <c r="T145" i="11"/>
  <c r="A23" i="12" s="1"/>
  <c r="I1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tc={E92F1BAE-17FA-4BBC-AC43-CE0423209E15}</author>
    <author>tc={5F176C5F-5E77-4D5C-8040-05720EA7F21B}</author>
    <author>tc={953A55F2-FC43-4D27-9524-DAD905EC8290}</author>
    <author>tc={D90B5E0A-388E-47A3-B38C-07D51FC3F9BE}</author>
    <author>tc={375C69B9-5530-4600-9629-661986A5ABA9}</author>
    <author>tc={ADC08D57-F31B-447B-91CD-2E0A0644D19B}</author>
    <author>tc={4D6A823F-DE15-4A68-80CC-679AC9DC9756}</author>
  </authors>
  <commentList>
    <comment ref="AF3" authorId="0" shapeId="0" xr:uid="{E92F1BAE-17FA-4BBC-AC43-CE0423209E15}">
      <text>
        <t>[Threaded comment]
Your version of Excel allows you to read this threaded comment; however, any edits to it will get removed if the file is opened in a newer version of Excel. Learn more: https://go.microsoft.com/fwlink/?linkid=870924
Comment:
    Insert direct cost category (e.g.: mileage, airfare, printing/copies, rental car, etc.)</t>
      </text>
    </comment>
    <comment ref="X4" authorId="1" shapeId="0" xr:uid="{5F176C5F-5E77-4D5C-8040-05720EA7F21B}">
      <text>
        <t>[Threaded comment]
Your version of Excel allows you to read this threaded comment; however, any edits to it will get removed if the file is opened in a newer version of Excel. Learn more: https://go.microsoft.com/fwlink/?linkid=870924
Comment:
    Complete as a percentage rate</t>
      </text>
    </comment>
    <comment ref="X5" authorId="2" shapeId="0" xr:uid="{953A55F2-FC43-4D27-9524-DAD905EC8290}">
      <text>
        <t>[Threaded comment]
Your version of Excel allows you to read this threaded comment; however, any edits to it will get removed if the file is opened in a newer version of Excel. Learn more: https://go.microsoft.com/fwlink/?linkid=870924
Comment:
    Complete as a percentage rate, for example 0.08%</t>
      </text>
    </comment>
    <comment ref="X6" authorId="3" shapeId="0" xr:uid="{D90B5E0A-388E-47A3-B38C-07D51FC3F9BE}">
      <text>
        <t>[Threaded comment]
Your version of Excel allows you to read this threaded comment; however, any edits to it will get removed if the file is opened in a newer version of Excel. Learn more: https://go.microsoft.com/fwlink/?linkid=870924
Comment:
    Complete as a percentage that goes no higher than 11.0%</t>
      </text>
    </comment>
    <comment ref="D7" authorId="4" shapeId="0" xr:uid="{375C69B9-5530-4600-9629-661986A5ABA9}">
      <text>
        <t>[Threaded comment]
Your version of Excel allows you to read this threaded comment; however, any edits to it will get removed if the file is opened in a newer version of Excel. Learn more: https://go.microsoft.com/fwlink/?linkid=870924
Comment:
    Insert employee category (e.g.: Principal, Senior Associate, Project Manager, Associate, etc.)</t>
      </text>
    </comment>
    <comment ref="D8" authorId="5" shapeId="0" xr:uid="{ADC08D57-F31B-447B-91CD-2E0A0644D19B}">
      <text>
        <t>[Threaded comment]
Your version of Excel allows you to read this threaded comment; however, any edits to it will get removed if the file is opened in a newer version of Excel. Learn more: https://go.microsoft.com/fwlink/?linkid=870924
Comment:
    Insert employee's labor rate excluding overhead rate</t>
      </text>
    </comment>
    <comment ref="AF8" authorId="6" shapeId="0" xr:uid="{4D6A823F-DE15-4A68-80CC-679AC9DC9756}">
      <text>
        <t>[Threaded comment]
Your version of Excel allows you to read this threaded comment; however, any edits to it will get removed if the file is opened in a newer version of Excel. Learn more: https://go.microsoft.com/fwlink/?linkid=870924
Comment:
    Insert unit cost related to the direct cost category</t>
      </text>
    </comment>
  </commentList>
</comments>
</file>

<file path=xl/sharedStrings.xml><?xml version="1.0" encoding="utf-8"?>
<sst xmlns="http://schemas.openxmlformats.org/spreadsheetml/2006/main" count="249" uniqueCount="127">
  <si>
    <t>Task Description</t>
  </si>
  <si>
    <t>Hours</t>
  </si>
  <si>
    <t>Total</t>
  </si>
  <si>
    <t>Cost</t>
  </si>
  <si>
    <t>Rate</t>
  </si>
  <si>
    <t>Labor</t>
  </si>
  <si>
    <t>Costs</t>
  </si>
  <si>
    <t>Overhead</t>
  </si>
  <si>
    <t>Cost of</t>
  </si>
  <si>
    <t>Money</t>
  </si>
  <si>
    <t>Direct</t>
  </si>
  <si>
    <t>Subcon</t>
  </si>
  <si>
    <t>Net</t>
  </si>
  <si>
    <t>Fee</t>
  </si>
  <si>
    <t xml:space="preserve"> </t>
  </si>
  <si>
    <t>Units</t>
  </si>
  <si>
    <t xml:space="preserve">Consultant: </t>
  </si>
  <si>
    <t xml:space="preserve">PID No. </t>
  </si>
  <si>
    <t>Proposal Date</t>
  </si>
  <si>
    <t>PROPOSAL LABOR SUMMARY</t>
  </si>
  <si>
    <t xml:space="preserve">Agreement No. </t>
  </si>
  <si>
    <t xml:space="preserve">Modification No. </t>
  </si>
  <si>
    <t>PROPOSAL COST SUMMARY</t>
  </si>
  <si>
    <t>Consultant Overhead Rate:</t>
  </si>
  <si>
    <t>Cost of Money:</t>
  </si>
  <si>
    <t>Net Fee Percentage:</t>
  </si>
  <si>
    <t>DIRECT COSTS</t>
  </si>
  <si>
    <t>TOTAL AUTHORIZED PARTS</t>
  </si>
  <si>
    <t>Unit Cost:</t>
  </si>
  <si>
    <t>$</t>
  </si>
  <si>
    <t>Average Hourly</t>
  </si>
  <si>
    <t>Narrative</t>
  </si>
  <si>
    <t>Add Narratives as needed here</t>
  </si>
  <si>
    <t>Consultant</t>
  </si>
  <si>
    <t>ODOT</t>
  </si>
  <si>
    <t>LPA</t>
  </si>
  <si>
    <t>If-Authorized</t>
  </si>
  <si>
    <t>No. of Units</t>
  </si>
  <si>
    <t>AUTHORIZED TASKS:</t>
  </si>
  <si>
    <t>IF-AUTHORIZED TASKS:</t>
  </si>
  <si>
    <t>TOTAL IF-AUTHORIZED PARTS</t>
  </si>
  <si>
    <t>GRAND TOTAL</t>
  </si>
  <si>
    <t>Planning Phase</t>
  </si>
  <si>
    <t>Preliminary Engineering Phase</t>
  </si>
  <si>
    <t>Environmental Engineering Phase</t>
  </si>
  <si>
    <t>Final Engineering Phase</t>
  </si>
  <si>
    <t>Construction Engineering Phase</t>
  </si>
  <si>
    <t>TOTAL AUTHORIZED TASKS</t>
  </si>
  <si>
    <t>TOTAL IF-AUTHORIZED TASKS</t>
  </si>
  <si>
    <t>SUMMARY OF STEPS</t>
  </si>
  <si>
    <t>X</t>
  </si>
  <si>
    <t>Copy task in scope from the Labor Rates_Cost Proposal Tab</t>
  </si>
  <si>
    <t>Version: Sept. 2016</t>
  </si>
  <si>
    <t>Subtask 1:</t>
  </si>
  <si>
    <t xml:space="preserve">Subtask 2: </t>
  </si>
  <si>
    <t xml:space="preserve">Subtask 3: </t>
  </si>
  <si>
    <t>Project Manager</t>
  </si>
  <si>
    <t xml:space="preserve">Subtask 1: </t>
  </si>
  <si>
    <t>Example</t>
  </si>
  <si>
    <t>TOTAL Task 2</t>
  </si>
  <si>
    <t>TOTAL Task 3</t>
  </si>
  <si>
    <t>Assigned Staff Positions &amp; Associated Rates</t>
  </si>
  <si>
    <t xml:space="preserve"> Known Tasks</t>
  </si>
  <si>
    <t>TOTAL Task 1</t>
  </si>
  <si>
    <t>Staff Position</t>
  </si>
  <si>
    <t>Staff Hours</t>
  </si>
  <si>
    <t xml:space="preserve">Task 4: </t>
  </si>
  <si>
    <t>Direct Labor Rate</t>
  </si>
  <si>
    <t>RFP: Safety Oversight (Rail Transit)</t>
  </si>
  <si>
    <t>TOTAL Task 4</t>
  </si>
  <si>
    <t>TOTAL Task 5</t>
  </si>
  <si>
    <t>TOTAL Task 6</t>
  </si>
  <si>
    <t>TOTAL Known Tasks</t>
  </si>
  <si>
    <t xml:space="preserve">Subtask 3:  </t>
  </si>
  <si>
    <t xml:space="preserve">Subtask 2:  </t>
  </si>
  <si>
    <t>Direct Cost Category:</t>
  </si>
  <si>
    <t>Version:
Feb 2021</t>
  </si>
  <si>
    <t>Unknown Tasks</t>
  </si>
  <si>
    <t xml:space="preserve">Task 1: </t>
  </si>
  <si>
    <t xml:space="preserve">Task 2: </t>
  </si>
  <si>
    <t xml:space="preserve">Task 3: </t>
  </si>
  <si>
    <t>Task 5:</t>
  </si>
  <si>
    <t>Total - Unknown Tasks</t>
  </si>
  <si>
    <t>Future Tasks Section</t>
  </si>
  <si>
    <t>Total - Future Tasks</t>
  </si>
  <si>
    <t>Task Name</t>
  </si>
  <si>
    <t xml:space="preserve">TOTAL </t>
  </si>
  <si>
    <t xml:space="preserve">Complete the Direct Costs with proposed amounts per category from the prime consultant's firm or team of firms. </t>
  </si>
  <si>
    <t>Step 10:</t>
  </si>
  <si>
    <t xml:space="preserve">In the highlighted cells AF8 through AN8, input the prime consultant's unit cost rate associated with the direct cost category directly above. </t>
  </si>
  <si>
    <t>Step 9:</t>
  </si>
  <si>
    <t>In the highlighted cells AF3 through AN3, input the prime consultant's direct cost category name (ex: airfare, mileage, printing/copies, rental car, etc.)</t>
  </si>
  <si>
    <t xml:space="preserve">Step 8: </t>
  </si>
  <si>
    <t xml:space="preserve">The net fee has been set as a maximum of 11% for this contract. </t>
  </si>
  <si>
    <t xml:space="preserve">In the highlighted X6 cell, input the prime consultant's net fee (profit) rate expressed as a percentage. </t>
  </si>
  <si>
    <t xml:space="preserve">Step 7: </t>
  </si>
  <si>
    <t xml:space="preserve">In the highlighted X5 cell, input the prime consultant's cost of money rate expressed as a percentage. </t>
  </si>
  <si>
    <t>Step 6:</t>
  </si>
  <si>
    <t xml:space="preserve">In the highlighted X4 cell, input the prime consultant's overhead rate expressed as a percentage. </t>
  </si>
  <si>
    <t>Step 5:</t>
  </si>
  <si>
    <t>The Known Tasks are comprised of the typical tasks ODOT conducts each year with this contract. The task amounts proposed by the consultant will be used for comparison purposes only and will not be final task orders with the selected contractor.</t>
  </si>
  <si>
    <t xml:space="preserve">Step 4: </t>
  </si>
  <si>
    <t xml:space="preserve">Step 3: </t>
  </si>
  <si>
    <t>In the highlighted cells D7 through M7, input the prime consultant's staff position names who would be participating in the contract should the consultant be selected. Any important subconsultant staff positions may be included. Additional columns may be added as necessary.</t>
  </si>
  <si>
    <t>Step 2:</t>
  </si>
  <si>
    <t>Input prime consultant firm's name in the highlighted B2 cell - Consultant</t>
  </si>
  <si>
    <t xml:space="preserve">Step 1: </t>
  </si>
  <si>
    <t>Notes</t>
  </si>
  <si>
    <t>Description</t>
  </si>
  <si>
    <t>Steps</t>
  </si>
  <si>
    <t>Instructions for Completing the Cost Proposal Summary</t>
  </si>
  <si>
    <t>Known Tasks</t>
  </si>
  <si>
    <t>Future Tasks</t>
  </si>
  <si>
    <t xml:space="preserve">Complete the Known Tasks with proposed task hours per staff position from the prime consultant's firm or team of firms. Use the amount of average hours ODOT has provided for these known tasks using the past three years historical data. The subtask lines are provided for the proposer to subdivide the task and hours if desired. </t>
  </si>
  <si>
    <r>
      <rPr>
        <b/>
        <sz val="10"/>
        <rFont val="Arial"/>
        <family val="2"/>
      </rPr>
      <t>IMPORTANT</t>
    </r>
    <r>
      <rPr>
        <sz val="10"/>
        <rFont val="Arial"/>
        <family val="2"/>
      </rPr>
      <t>:  The direct labor rates proposed will be binding with the selected consultant.</t>
    </r>
  </si>
  <si>
    <t>TOTAL Task 7</t>
  </si>
  <si>
    <t>TOTAL Task 8</t>
  </si>
  <si>
    <t>State Average Overhead Rate</t>
  </si>
  <si>
    <t>In the highlighted cells D8 through M8, input the prime consultant's staff position direct labor rate associated with the position name directly above. Any important subconsultant staff position's direct labor rate may be included and additional columns may be added as necessary.</t>
  </si>
  <si>
    <t>Task 1: Data Analysis (Average 1204 Hours)</t>
  </si>
  <si>
    <t>Task 2: GCRTA Safety and Security Monitoring (Average 3410 hours)</t>
  </si>
  <si>
    <t>Task 3: GCRTA On-site Triennial SSO Review (Average 245 hours)</t>
  </si>
  <si>
    <r>
      <t xml:space="preserve">Task 4: </t>
    </r>
    <r>
      <rPr>
        <b/>
        <sz val="10"/>
        <color rgb="FF000000"/>
        <rFont val="Arial"/>
        <family val="2"/>
      </rPr>
      <t>Cincinnati Safety and Security Monitoring (Average 1836 hrs)</t>
    </r>
  </si>
  <si>
    <t>Task 3: Cincinnati On-site Triennial SSO Review (Average 173 hours)</t>
  </si>
  <si>
    <t>Task 6: ODOT Reports/FTA Annual Report/Program Revision/Other Tasks Assigned (Average 832 hours)</t>
  </si>
  <si>
    <t>Task 7: Risk-Based Inspections: GCRTA (Average 434 hours)</t>
  </si>
  <si>
    <t>Task 8: Risk-Based Inspections: Cincinnati (Average 234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</si>
</sst>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5" x14ac:knownFonts="1">
    <font>
      <sz val="10"/>
      <name val="Arial"/>
    </font>
    <font>
      <b/>
      <sz val="10"/>
      <name val="Arial"/>
      <family val="2"/>
    </font>
    <font>
      <sz val="10"/>
      <name val="Arial"/>
      <family val="2"/>
    </font>
    <font>
      <b/>
      <sz val="24"/>
      <name val="Arial"/>
      <family val="2"/>
    </font>
    <font>
      <b/>
      <sz val="14"/>
      <name val="Arial"/>
      <family val="2"/>
    </font>
    <font>
      <b/>
      <sz val="18"/>
      <name val="Arial"/>
      <family val="2"/>
    </font>
    <font>
      <sz val="12"/>
      <name val="Arial"/>
      <family val="2"/>
    </font>
    <font>
      <b/>
      <sz val="12"/>
      <name val="Arial"/>
      <family val="2"/>
    </font>
    <font>
      <sz val="10"/>
      <name val="Arial"/>
      <family val="2"/>
    </font>
    <font>
      <sz val="10"/>
      <name val="Times New Roman"/>
      <family val="1"/>
    </font>
    <font>
      <b/>
      <sz val="11"/>
      <color rgb="FF000000"/>
      <name val="Arial"/>
      <family val="2"/>
    </font>
    <font>
      <sz val="11"/>
      <color rgb="FF000000"/>
      <name val="Arial"/>
      <family val="2"/>
    </font>
    <font>
      <sz val="11"/>
      <name val="Arial"/>
      <family val="2"/>
    </font>
    <font>
      <b/>
      <sz val="16"/>
      <name val="Arial"/>
      <family val="2"/>
    </font>
    <font>
      <b/>
      <sz val="14"/>
      <color theme="0"/>
      <name val="Arial"/>
      <family val="2"/>
    </font>
    <font>
      <sz val="10"/>
      <color theme="0"/>
      <name val="Arial"/>
      <family val="2"/>
    </font>
    <font>
      <sz val="11"/>
      <color theme="0"/>
      <name val="Arial"/>
      <family val="2"/>
    </font>
    <font>
      <b/>
      <sz val="11"/>
      <color theme="0"/>
      <name val="Arial"/>
      <family val="2"/>
    </font>
    <font>
      <b/>
      <sz val="10"/>
      <color theme="0"/>
      <name val="Arial"/>
      <family val="2"/>
    </font>
    <font>
      <b/>
      <sz val="12"/>
      <color theme="0"/>
      <name val="Arial"/>
      <family val="2"/>
    </font>
    <font>
      <sz val="12"/>
      <color theme="0"/>
      <name val="Arial"/>
      <family val="2"/>
    </font>
    <font>
      <b/>
      <sz val="10"/>
      <color rgb="FF000000"/>
      <name val="Arial"/>
      <family val="2"/>
    </font>
    <font>
      <sz val="10"/>
      <color rgb="FF000000"/>
      <name val="Arial"/>
      <family val="2"/>
    </font>
    <font>
      <b/>
      <sz val="16"/>
      <color theme="0"/>
      <name val="Arial"/>
      <family val="2"/>
    </font>
    <font>
      <b/>
      <sz val="11"/>
      <name val="Arial"/>
      <family val="2"/>
    </font>
  </fonts>
  <fills count="7">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002060"/>
        <bgColor indexed="64"/>
      </patternFill>
    </fill>
    <fill>
      <patternFill patternType="solid">
        <fgColor theme="0" tint="-0.249977111117893"/>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bottom/>
      <diagonal/>
    </border>
    <border>
      <left/>
      <right style="thin">
        <color auto="1"/>
      </right>
      <top/>
      <bottom/>
      <diagonal/>
    </border>
    <border>
      <left style="medium">
        <color auto="1"/>
      </left>
      <right/>
      <top/>
      <bottom/>
      <diagonal/>
    </border>
    <border>
      <left style="medium">
        <color auto="1"/>
      </left>
      <right/>
      <top/>
      <bottom style="thin">
        <color indexed="64"/>
      </bottom>
      <diagonal/>
    </border>
    <border>
      <left style="thin">
        <color auto="1"/>
      </left>
      <right style="thin">
        <color auto="1"/>
      </right>
      <top/>
      <bottom style="thin">
        <color indexed="64"/>
      </bottom>
      <diagonal/>
    </border>
    <border>
      <left style="medium">
        <color auto="1"/>
      </left>
      <right style="medium">
        <color auto="1"/>
      </right>
      <top/>
      <bottom style="thin">
        <color indexed="64"/>
      </bottom>
      <diagonal/>
    </border>
    <border>
      <left/>
      <right/>
      <top/>
      <bottom style="medium">
        <color indexed="64"/>
      </bottom>
      <diagonal/>
    </border>
    <border>
      <left style="thin">
        <color auto="1"/>
      </left>
      <right style="thin">
        <color auto="1"/>
      </right>
      <top/>
      <bottom style="medium">
        <color indexed="64"/>
      </bottom>
      <diagonal/>
    </border>
    <border>
      <left style="medium">
        <color auto="1"/>
      </left>
      <right style="medium">
        <color auto="1"/>
      </right>
      <top/>
      <bottom style="medium">
        <color indexed="64"/>
      </bottom>
      <diagonal/>
    </border>
    <border>
      <left style="medium">
        <color auto="1"/>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top/>
      <bottom/>
      <diagonal/>
    </border>
    <border>
      <left style="medium">
        <color auto="1"/>
      </left>
      <right style="thin">
        <color auto="1"/>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auto="1"/>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 fontId="8" fillId="0" borderId="0"/>
    <xf numFmtId="0" fontId="2" fillId="0" borderId="0"/>
  </cellStyleXfs>
  <cellXfs count="311">
    <xf numFmtId="0" fontId="0" fillId="0" borderId="0" xfId="0"/>
    <xf numFmtId="164" fontId="0" fillId="0" borderId="0" xfId="0" applyNumberFormat="1"/>
    <xf numFmtId="165" fontId="0" fillId="0" borderId="0" xfId="0" applyNumberFormat="1"/>
    <xf numFmtId="0" fontId="1" fillId="0" borderId="0" xfId="0" applyFont="1"/>
    <xf numFmtId="0" fontId="1" fillId="0" borderId="0" xfId="0" applyFont="1" applyAlignment="1">
      <alignment horizontal="center"/>
    </xf>
    <xf numFmtId="0" fontId="1" fillId="0" borderId="1" xfId="0" applyFont="1" applyBorder="1"/>
    <xf numFmtId="0" fontId="1" fillId="0" borderId="0" xfId="0" applyFont="1" applyAlignment="1">
      <alignment horizontal="right"/>
    </xf>
    <xf numFmtId="0" fontId="0" fillId="0" borderId="0" xfId="0" applyAlignment="1">
      <alignment horizontal="center"/>
    </xf>
    <xf numFmtId="0" fontId="2" fillId="0" borderId="0" xfId="0" applyFont="1" applyAlignment="1">
      <alignment horizontal="left"/>
    </xf>
    <xf numFmtId="0" fontId="1" fillId="0" borderId="0" xfId="0" applyFont="1" applyAlignment="1">
      <alignment horizontal="left"/>
    </xf>
    <xf numFmtId="165" fontId="0" fillId="0" borderId="0" xfId="0" applyNumberFormat="1" applyAlignment="1">
      <alignment horizontal="center"/>
    </xf>
    <xf numFmtId="3" fontId="1" fillId="0" borderId="0" xfId="0" applyNumberFormat="1" applyFont="1" applyAlignment="1">
      <alignment horizontal="center"/>
    </xf>
    <xf numFmtId="3" fontId="1" fillId="0" borderId="1" xfId="0" applyNumberFormat="1" applyFont="1" applyBorder="1" applyAlignment="1">
      <alignment horizontal="center"/>
    </xf>
    <xf numFmtId="3" fontId="1" fillId="0" borderId="0" xfId="0" applyNumberFormat="1" applyFont="1"/>
    <xf numFmtId="165" fontId="1" fillId="0" borderId="1" xfId="0" applyNumberFormat="1" applyFont="1" applyBorder="1" applyAlignment="1">
      <alignment horizontal="center"/>
    </xf>
    <xf numFmtId="0" fontId="2" fillId="0" borderId="0" xfId="0" applyFont="1" applyAlignment="1">
      <alignment horizontal="right"/>
    </xf>
    <xf numFmtId="164" fontId="0" fillId="0" borderId="0" xfId="0" applyNumberFormat="1" applyAlignment="1">
      <alignment horizontal="center"/>
    </xf>
    <xf numFmtId="0" fontId="5" fillId="0" borderId="0" xfId="0" applyFont="1" applyAlignment="1">
      <alignment horizontal="center"/>
    </xf>
    <xf numFmtId="0" fontId="6" fillId="0" borderId="0" xfId="0" applyFont="1"/>
    <xf numFmtId="0" fontId="7" fillId="0" borderId="0" xfId="0" applyFont="1"/>
    <xf numFmtId="0" fontId="0" fillId="0" borderId="0" xfId="0" applyAlignment="1">
      <alignment horizontal="left" indent="2"/>
    </xf>
    <xf numFmtId="1" fontId="2" fillId="0" borderId="0" xfId="0" applyNumberFormat="1" applyFont="1"/>
    <xf numFmtId="0" fontId="11" fillId="0" borderId="0" xfId="0" applyFont="1" applyAlignment="1">
      <alignment horizontal="left" vertical="center" indent="2"/>
    </xf>
    <xf numFmtId="0" fontId="12" fillId="0" borderId="0" xfId="0" applyFont="1" applyAlignment="1">
      <alignment horizontal="left" vertical="center" indent="4"/>
    </xf>
    <xf numFmtId="0" fontId="9" fillId="0" borderId="0" xfId="0" applyFont="1" applyAlignment="1">
      <alignment vertical="top"/>
    </xf>
    <xf numFmtId="0" fontId="0" fillId="2" borderId="0" xfId="0" applyFill="1"/>
    <xf numFmtId="165" fontId="1" fillId="0" borderId="0" xfId="0" applyNumberFormat="1" applyFont="1" applyAlignment="1">
      <alignment horizontal="center"/>
    </xf>
    <xf numFmtId="0" fontId="9" fillId="0" borderId="0" xfId="0" applyFont="1" applyAlignment="1">
      <alignment vertical="top" wrapText="1"/>
    </xf>
    <xf numFmtId="0" fontId="0" fillId="0" borderId="0" xfId="0" applyAlignment="1">
      <alignment wrapText="1"/>
    </xf>
    <xf numFmtId="0" fontId="7" fillId="0" borderId="0" xfId="0" applyFont="1" applyAlignment="1">
      <alignment horizontal="left"/>
    </xf>
    <xf numFmtId="0" fontId="4" fillId="0" borderId="0" xfId="0" applyFont="1"/>
    <xf numFmtId="0" fontId="13" fillId="0" borderId="0" xfId="0" applyFont="1"/>
    <xf numFmtId="0" fontId="2" fillId="2" borderId="0" xfId="0" applyFont="1" applyFill="1"/>
    <xf numFmtId="0" fontId="10" fillId="3" borderId="0" xfId="0" applyFont="1" applyFill="1" applyAlignment="1">
      <alignment horizontal="left" vertical="center" indent="1"/>
    </xf>
    <xf numFmtId="0" fontId="0" fillId="3" borderId="0" xfId="0" applyFill="1"/>
    <xf numFmtId="0" fontId="14" fillId="4" borderId="0" xfId="0" applyFont="1" applyFill="1" applyAlignment="1">
      <alignment vertical="center"/>
    </xf>
    <xf numFmtId="0" fontId="15" fillId="4" borderId="0" xfId="0" applyFont="1" applyFill="1" applyAlignment="1">
      <alignment horizontal="center"/>
    </xf>
    <xf numFmtId="0" fontId="15" fillId="4" borderId="0" xfId="0" applyFont="1" applyFill="1"/>
    <xf numFmtId="0" fontId="4" fillId="0" borderId="0" xfId="0" applyFont="1" applyAlignment="1">
      <alignment horizontal="center"/>
    </xf>
    <xf numFmtId="0" fontId="0" fillId="5" borderId="0" xfId="0" applyFill="1"/>
    <xf numFmtId="0" fontId="11" fillId="3" borderId="0" xfId="0" applyFont="1" applyFill="1" applyAlignment="1">
      <alignment horizontal="center" vertical="center"/>
    </xf>
    <xf numFmtId="0" fontId="0" fillId="3" borderId="0" xfId="0" applyFill="1" applyAlignment="1">
      <alignment horizontal="center"/>
    </xf>
    <xf numFmtId="0" fontId="15" fillId="2" borderId="0" xfId="0" applyFont="1" applyFill="1"/>
    <xf numFmtId="0" fontId="15" fillId="0" borderId="0" xfId="0" applyFont="1"/>
    <xf numFmtId="0" fontId="10" fillId="0" borderId="0" xfId="0" applyFont="1" applyAlignment="1">
      <alignment horizontal="right" vertical="center" wrapText="1"/>
    </xf>
    <xf numFmtId="0" fontId="17" fillId="0" borderId="0" xfId="0" applyFont="1" applyAlignment="1">
      <alignment horizontal="right" vertical="center" wrapText="1"/>
    </xf>
    <xf numFmtId="0" fontId="16" fillId="0" borderId="0" xfId="0" applyFont="1" applyAlignment="1">
      <alignment horizontal="left" vertical="center" indent="2"/>
    </xf>
    <xf numFmtId="0" fontId="6" fillId="2" borderId="0" xfId="0" applyFont="1" applyFill="1"/>
    <xf numFmtId="0" fontId="20" fillId="4" borderId="0" xfId="0" applyFont="1" applyFill="1" applyAlignment="1">
      <alignment horizontal="left" vertical="center" indent="2"/>
    </xf>
    <xf numFmtId="0" fontId="6" fillId="0" borderId="0" xfId="0" applyFont="1" applyAlignment="1">
      <alignment horizontal="left"/>
    </xf>
    <xf numFmtId="14" fontId="2" fillId="0" borderId="0" xfId="0" applyNumberFormat="1" applyFont="1" applyAlignment="1">
      <alignment horizontal="left"/>
    </xf>
    <xf numFmtId="0" fontId="2" fillId="0" borderId="0" xfId="0" applyFont="1" applyAlignment="1">
      <alignment horizontal="center" vertical="top"/>
    </xf>
    <xf numFmtId="0" fontId="15" fillId="4" borderId="2" xfId="0" applyFont="1" applyFill="1" applyBorder="1" applyAlignment="1">
      <alignment horizontal="center"/>
    </xf>
    <xf numFmtId="0" fontId="0" fillId="0" borderId="2" xfId="0" applyBorder="1" applyAlignment="1">
      <alignment horizontal="center"/>
    </xf>
    <xf numFmtId="0" fontId="0" fillId="3" borderId="2" xfId="0" applyFill="1" applyBorder="1"/>
    <xf numFmtId="0" fontId="0" fillId="0" borderId="2" xfId="0" applyBorder="1"/>
    <xf numFmtId="0" fontId="15" fillId="0" borderId="2" xfId="0" applyFont="1" applyBorder="1"/>
    <xf numFmtId="0" fontId="15" fillId="4" borderId="2" xfId="0" applyFont="1" applyFill="1" applyBorder="1"/>
    <xf numFmtId="0" fontId="19" fillId="4" borderId="2" xfId="0" applyFont="1" applyFill="1" applyBorder="1"/>
    <xf numFmtId="164" fontId="0" fillId="3" borderId="0" xfId="0" applyNumberFormat="1" applyFill="1"/>
    <xf numFmtId="165" fontId="0" fillId="3" borderId="2" xfId="0" applyNumberFormat="1" applyFill="1" applyBorder="1"/>
    <xf numFmtId="165" fontId="0" fillId="0" borderId="2" xfId="0" applyNumberFormat="1" applyBorder="1" applyAlignment="1">
      <alignment horizontal="right"/>
    </xf>
    <xf numFmtId="165" fontId="0" fillId="3" borderId="0" xfId="0" applyNumberFormat="1" applyFill="1"/>
    <xf numFmtId="10" fontId="1" fillId="0" borderId="0" xfId="0" applyNumberFormat="1" applyFont="1" applyAlignment="1">
      <alignment horizontal="center"/>
    </xf>
    <xf numFmtId="0" fontId="2" fillId="0" borderId="0" xfId="0" applyFont="1" applyAlignment="1">
      <alignment horizontal="center"/>
    </xf>
    <xf numFmtId="0" fontId="2" fillId="0" borderId="4" xfId="0" applyFont="1" applyBorder="1" applyAlignment="1">
      <alignment horizontal="center"/>
    </xf>
    <xf numFmtId="0" fontId="1" fillId="0" borderId="4" xfId="0" applyFont="1" applyBorder="1" applyAlignment="1">
      <alignment horizontal="center" wrapText="1"/>
    </xf>
    <xf numFmtId="0" fontId="18" fillId="4" borderId="4" xfId="0" applyFont="1" applyFill="1" applyBorder="1" applyAlignment="1">
      <alignment horizontal="center" vertical="center"/>
    </xf>
    <xf numFmtId="0" fontId="9" fillId="0" borderId="4" xfId="0" applyFont="1" applyBorder="1" applyAlignment="1">
      <alignment horizontal="center" vertical="top"/>
    </xf>
    <xf numFmtId="0" fontId="21" fillId="3" borderId="4" xfId="0" applyFont="1" applyFill="1" applyBorder="1" applyAlignment="1">
      <alignment horizontal="center" vertical="center"/>
    </xf>
    <xf numFmtId="0" fontId="22" fillId="0" borderId="4" xfId="0" applyFont="1" applyBorder="1" applyAlignment="1">
      <alignment horizontal="center" vertical="center"/>
    </xf>
    <xf numFmtId="0" fontId="22" fillId="3" borderId="4" xfId="0" applyFont="1" applyFill="1" applyBorder="1" applyAlignment="1">
      <alignment horizontal="center" vertical="center"/>
    </xf>
    <xf numFmtId="0" fontId="2" fillId="0" borderId="4" xfId="0" applyFont="1" applyBorder="1" applyAlignment="1">
      <alignment horizontal="center" vertical="center"/>
    </xf>
    <xf numFmtId="0" fontId="15" fillId="4" borderId="4" xfId="0" applyFont="1" applyFill="1" applyBorder="1" applyAlignment="1">
      <alignment horizontal="center" vertical="center"/>
    </xf>
    <xf numFmtId="0" fontId="15" fillId="0" borderId="4" xfId="0" applyFont="1" applyBorder="1" applyAlignment="1">
      <alignment horizontal="center" vertical="center"/>
    </xf>
    <xf numFmtId="0" fontId="2" fillId="3" borderId="4" xfId="0" applyFont="1" applyFill="1" applyBorder="1" applyAlignment="1">
      <alignment horizontal="center" vertical="center"/>
    </xf>
    <xf numFmtId="0" fontId="19" fillId="4" borderId="0" xfId="0" applyFont="1" applyFill="1" applyAlignment="1">
      <alignment horizontal="center"/>
    </xf>
    <xf numFmtId="0" fontId="15" fillId="0" borderId="0" xfId="0" applyFont="1" applyAlignment="1">
      <alignment horizontal="center"/>
    </xf>
    <xf numFmtId="0" fontId="20" fillId="4" borderId="0" xfId="0" applyFont="1" applyFill="1" applyAlignment="1">
      <alignment horizontal="center"/>
    </xf>
    <xf numFmtId="0" fontId="13" fillId="0" borderId="0" xfId="0" applyFont="1" applyAlignment="1">
      <alignment horizontal="right" wrapText="1"/>
    </xf>
    <xf numFmtId="165" fontId="1" fillId="0" borderId="6" xfId="0" applyNumberFormat="1" applyFont="1" applyBorder="1" applyAlignment="1">
      <alignment horizontal="centerContinuous"/>
    </xf>
    <xf numFmtId="165" fontId="1" fillId="0" borderId="7" xfId="0" applyNumberFormat="1" applyFont="1" applyBorder="1" applyAlignment="1">
      <alignment horizontal="center"/>
    </xf>
    <xf numFmtId="165" fontId="0" fillId="0" borderId="6" xfId="0" applyNumberFormat="1" applyBorder="1"/>
    <xf numFmtId="165" fontId="0" fillId="3" borderId="6" xfId="0" applyNumberFormat="1" applyFill="1" applyBorder="1"/>
    <xf numFmtId="0" fontId="14" fillId="4" borderId="4" xfId="0" applyFont="1" applyFill="1" applyBorder="1" applyAlignment="1">
      <alignment vertical="center"/>
    </xf>
    <xf numFmtId="0" fontId="9" fillId="0" borderId="4" xfId="0" applyFont="1" applyBorder="1" applyAlignment="1">
      <alignment vertical="top"/>
    </xf>
    <xf numFmtId="0" fontId="10" fillId="3" borderId="4" xfId="0" applyFont="1" applyFill="1" applyBorder="1" applyAlignment="1">
      <alignment horizontal="left" vertical="center" indent="1"/>
    </xf>
    <xf numFmtId="0" fontId="11" fillId="0" borderId="4" xfId="0" applyFont="1" applyBorder="1" applyAlignment="1">
      <alignment horizontal="left" vertical="center" indent="2"/>
    </xf>
    <xf numFmtId="0" fontId="11" fillId="3" borderId="4" xfId="0" applyFont="1" applyFill="1" applyBorder="1" applyAlignment="1">
      <alignment horizontal="left" vertical="center" indent="2"/>
    </xf>
    <xf numFmtId="0" fontId="12" fillId="0" borderId="4" xfId="0" applyFont="1" applyBorder="1" applyAlignment="1">
      <alignment horizontal="left" vertical="center" indent="4"/>
    </xf>
    <xf numFmtId="0" fontId="20" fillId="4" borderId="4" xfId="0" applyFont="1" applyFill="1" applyBorder="1" applyAlignment="1">
      <alignment horizontal="left" vertical="center" indent="2"/>
    </xf>
    <xf numFmtId="0" fontId="16" fillId="0" borderId="4" xfId="0" applyFont="1" applyBorder="1" applyAlignment="1">
      <alignment horizontal="left" vertical="center" indent="2"/>
    </xf>
    <xf numFmtId="0" fontId="12" fillId="3" borderId="4" xfId="0" applyFont="1" applyFill="1" applyBorder="1" applyAlignment="1">
      <alignment horizontal="left" vertical="center" indent="4"/>
    </xf>
    <xf numFmtId="0" fontId="0" fillId="4" borderId="0" xfId="0" applyFill="1"/>
    <xf numFmtId="0" fontId="1" fillId="4" borderId="4" xfId="0" applyFont="1" applyFill="1" applyBorder="1" applyAlignment="1">
      <alignment horizontal="center" wrapText="1"/>
    </xf>
    <xf numFmtId="3" fontId="1" fillId="4" borderId="0" xfId="0" applyNumberFormat="1" applyFont="1" applyFill="1" applyAlignment="1">
      <alignment horizontal="center"/>
    </xf>
    <xf numFmtId="165" fontId="1" fillId="4" borderId="6" xfId="0" applyNumberFormat="1" applyFont="1" applyFill="1" applyBorder="1" applyAlignment="1">
      <alignment horizontal="center"/>
    </xf>
    <xf numFmtId="164" fontId="0" fillId="4" borderId="0" xfId="0" applyNumberFormat="1" applyFill="1"/>
    <xf numFmtId="0" fontId="23" fillId="4" borderId="1" xfId="0" applyFont="1" applyFill="1" applyBorder="1"/>
    <xf numFmtId="0" fontId="1" fillId="4" borderId="1" xfId="0" applyFont="1" applyFill="1" applyBorder="1"/>
    <xf numFmtId="0" fontId="2" fillId="4" borderId="8" xfId="0" applyFont="1" applyFill="1" applyBorder="1" applyAlignment="1">
      <alignment horizontal="center"/>
    </xf>
    <xf numFmtId="164" fontId="0" fillId="4" borderId="1" xfId="0" applyNumberFormat="1" applyFill="1" applyBorder="1" applyAlignment="1">
      <alignment horizontal="center"/>
    </xf>
    <xf numFmtId="0" fontId="7" fillId="4" borderId="9" xfId="0" applyFont="1" applyFill="1" applyBorder="1" applyAlignment="1">
      <alignment horizontal="center"/>
    </xf>
    <xf numFmtId="0" fontId="22" fillId="0" borderId="11" xfId="0" applyFont="1" applyBorder="1" applyAlignment="1">
      <alignment horizontal="center" vertical="center"/>
    </xf>
    <xf numFmtId="0" fontId="0" fillId="0" borderId="10" xfId="0" applyBorder="1" applyAlignment="1">
      <alignment horizontal="center"/>
    </xf>
    <xf numFmtId="0" fontId="0" fillId="0" borderId="12" xfId="0" applyBorder="1"/>
    <xf numFmtId="165" fontId="0" fillId="0" borderId="12" xfId="0" applyNumberFormat="1" applyBorder="1" applyAlignment="1">
      <alignment horizontal="right"/>
    </xf>
    <xf numFmtId="0" fontId="0" fillId="2" borderId="10" xfId="0" applyFill="1" applyBorder="1"/>
    <xf numFmtId="0" fontId="11" fillId="0" borderId="11" xfId="0" applyFont="1" applyBorder="1" applyAlignment="1">
      <alignment horizontal="left" vertical="center" indent="2"/>
    </xf>
    <xf numFmtId="164" fontId="0" fillId="0" borderId="10" xfId="0" applyNumberFormat="1" applyBorder="1"/>
    <xf numFmtId="0" fontId="0" fillId="0" borderId="10" xfId="0" applyBorder="1"/>
    <xf numFmtId="0" fontId="2" fillId="2" borderId="10" xfId="0" applyFont="1" applyFill="1" applyBorder="1"/>
    <xf numFmtId="0" fontId="11" fillId="0" borderId="10" xfId="0" applyFont="1" applyBorder="1" applyAlignment="1">
      <alignment horizontal="left" vertical="center" indent="2"/>
    </xf>
    <xf numFmtId="0" fontId="2" fillId="0" borderId="11" xfId="0" applyFont="1" applyBorder="1" applyAlignment="1">
      <alignment horizontal="center" vertical="center"/>
    </xf>
    <xf numFmtId="0" fontId="12" fillId="0" borderId="11" xfId="0" applyFont="1" applyBorder="1" applyAlignment="1">
      <alignment horizontal="left" vertical="center" indent="4"/>
    </xf>
    <xf numFmtId="0" fontId="12" fillId="0" borderId="10" xfId="0" applyFont="1" applyBorder="1" applyAlignment="1">
      <alignment horizontal="left" vertical="center" indent="4"/>
    </xf>
    <xf numFmtId="0" fontId="6" fillId="0" borderId="0" xfId="0" applyFont="1" applyAlignment="1">
      <alignment horizontal="center"/>
    </xf>
    <xf numFmtId="0" fontId="6" fillId="0" borderId="2" xfId="0" applyFont="1" applyBorder="1"/>
    <xf numFmtId="165" fontId="1" fillId="0" borderId="3" xfId="0" applyNumberFormat="1" applyFont="1" applyBorder="1" applyAlignment="1">
      <alignment horizontal="right"/>
    </xf>
    <xf numFmtId="165" fontId="0" fillId="0" borderId="3" xfId="0" applyNumberFormat="1" applyBorder="1" applyAlignment="1">
      <alignment horizontal="right"/>
    </xf>
    <xf numFmtId="165" fontId="1" fillId="0" borderId="3" xfId="0" applyNumberFormat="1" applyFont="1" applyBorder="1" applyAlignment="1">
      <alignment horizontal="center"/>
    </xf>
    <xf numFmtId="165" fontId="7" fillId="0" borderId="2" xfId="0" applyNumberFormat="1" applyFont="1" applyBorder="1" applyAlignment="1">
      <alignment horizontal="center"/>
    </xf>
    <xf numFmtId="165" fontId="7" fillId="4" borderId="9" xfId="0" applyNumberFormat="1" applyFont="1" applyFill="1" applyBorder="1" applyAlignment="1">
      <alignment horizontal="center"/>
    </xf>
    <xf numFmtId="165" fontId="15" fillId="4" borderId="2" xfId="0" applyNumberFormat="1" applyFont="1" applyFill="1" applyBorder="1" applyAlignment="1">
      <alignment horizontal="right"/>
    </xf>
    <xf numFmtId="165" fontId="0" fillId="3" borderId="2" xfId="0" applyNumberFormat="1" applyFill="1" applyBorder="1" applyAlignment="1">
      <alignment horizontal="right"/>
    </xf>
    <xf numFmtId="165" fontId="15" fillId="0" borderId="2" xfId="0" applyNumberFormat="1" applyFont="1" applyBorder="1" applyAlignment="1">
      <alignment horizontal="right"/>
    </xf>
    <xf numFmtId="165" fontId="6" fillId="0" borderId="2" xfId="0" applyNumberFormat="1" applyFont="1" applyBorder="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164" fontId="2" fillId="0" borderId="0" xfId="0" applyNumberFormat="1" applyFont="1" applyAlignment="1">
      <alignment horizontal="right"/>
    </xf>
    <xf numFmtId="164" fontId="1" fillId="0" borderId="0" xfId="0" applyNumberFormat="1" applyFont="1" applyAlignment="1">
      <alignment horizontal="center" wrapText="1"/>
    </xf>
    <xf numFmtId="164" fontId="1" fillId="0" borderId="1" xfId="0" applyNumberFormat="1" applyFont="1" applyBorder="1" applyAlignment="1">
      <alignment horizontal="center" vertical="top"/>
    </xf>
    <xf numFmtId="164" fontId="1" fillId="4" borderId="0" xfId="0" applyNumberFormat="1" applyFont="1" applyFill="1" applyAlignment="1">
      <alignment horizontal="center" vertical="top"/>
    </xf>
    <xf numFmtId="164" fontId="15" fillId="4" borderId="0" xfId="0" applyNumberFormat="1" applyFont="1" applyFill="1" applyAlignment="1">
      <alignment horizontal="center"/>
    </xf>
    <xf numFmtId="164" fontId="20" fillId="4" borderId="0" xfId="0" applyNumberFormat="1" applyFont="1" applyFill="1"/>
    <xf numFmtId="164" fontId="15" fillId="0" borderId="0" xfId="0" applyNumberFormat="1" applyFont="1"/>
    <xf numFmtId="164" fontId="15" fillId="4" borderId="0" xfId="0" applyNumberFormat="1" applyFont="1" applyFill="1"/>
    <xf numFmtId="164" fontId="6" fillId="0" borderId="0" xfId="0" applyNumberFormat="1" applyFont="1"/>
    <xf numFmtId="165" fontId="1" fillId="0" borderId="0" xfId="0" applyNumberFormat="1" applyFont="1" applyAlignment="1">
      <alignment horizontal="right"/>
    </xf>
    <xf numFmtId="165" fontId="0" fillId="0" borderId="0" xfId="0" applyNumberFormat="1" applyAlignment="1">
      <alignment horizontal="right"/>
    </xf>
    <xf numFmtId="165" fontId="1" fillId="4" borderId="0" xfId="0" applyNumberFormat="1" applyFont="1" applyFill="1" applyAlignment="1">
      <alignment horizontal="center"/>
    </xf>
    <xf numFmtId="165" fontId="15" fillId="4" borderId="0" xfId="0" applyNumberFormat="1" applyFont="1" applyFill="1" applyAlignment="1">
      <alignment horizontal="center"/>
    </xf>
    <xf numFmtId="165" fontId="15" fillId="4" borderId="6" xfId="0" applyNumberFormat="1" applyFont="1" applyFill="1" applyBorder="1" applyAlignment="1">
      <alignment horizontal="center"/>
    </xf>
    <xf numFmtId="165" fontId="0" fillId="0" borderId="6" xfId="0" applyNumberFormat="1" applyBorder="1" applyAlignment="1">
      <alignment horizontal="center"/>
    </xf>
    <xf numFmtId="165" fontId="15" fillId="0" borderId="0" xfId="0" applyNumberFormat="1" applyFont="1"/>
    <xf numFmtId="165" fontId="15" fillId="0" borderId="6" xfId="0" applyNumberFormat="1" applyFont="1" applyBorder="1"/>
    <xf numFmtId="165" fontId="15" fillId="4" borderId="0" xfId="0" applyNumberFormat="1" applyFont="1" applyFill="1"/>
    <xf numFmtId="165" fontId="15" fillId="4" borderId="6" xfId="0" applyNumberFormat="1" applyFont="1" applyFill="1" applyBorder="1"/>
    <xf numFmtId="165" fontId="6" fillId="0" borderId="0" xfId="0" applyNumberFormat="1" applyFont="1"/>
    <xf numFmtId="164" fontId="13" fillId="0" borderId="0" xfId="0" applyNumberFormat="1" applyFont="1"/>
    <xf numFmtId="164" fontId="4" fillId="0" borderId="0" xfId="0" applyNumberFormat="1" applyFont="1"/>
    <xf numFmtId="164" fontId="7" fillId="0" borderId="0" xfId="0" applyNumberFormat="1" applyFont="1"/>
    <xf numFmtId="164" fontId="7" fillId="0" borderId="0" xfId="0" applyNumberFormat="1" applyFont="1" applyAlignment="1">
      <alignment horizontal="left"/>
    </xf>
    <xf numFmtId="164" fontId="14" fillId="4" borderId="0" xfId="0" applyNumberFormat="1" applyFont="1" applyFill="1"/>
    <xf numFmtId="164" fontId="0" fillId="5" borderId="0" xfId="0" applyNumberFormat="1" applyFill="1"/>
    <xf numFmtId="164" fontId="2" fillId="5" borderId="0" xfId="0" applyNumberFormat="1" applyFont="1" applyFill="1"/>
    <xf numFmtId="165" fontId="3" fillId="0" borderId="0" xfId="0" applyNumberFormat="1" applyFont="1" applyAlignment="1">
      <alignment horizontal="left"/>
    </xf>
    <xf numFmtId="165" fontId="0" fillId="5" borderId="0" xfId="0" applyNumberFormat="1" applyFill="1"/>
    <xf numFmtId="164" fontId="0" fillId="0" borderId="0" xfId="0" applyNumberFormat="1" applyAlignment="1">
      <alignment vertical="center"/>
    </xf>
    <xf numFmtId="0" fontId="0" fillId="0" borderId="0" xfId="0" applyAlignment="1">
      <alignment vertical="center"/>
    </xf>
    <xf numFmtId="165" fontId="0" fillId="0" borderId="0" xfId="0" applyNumberFormat="1" applyAlignment="1">
      <alignment vertical="center"/>
    </xf>
    <xf numFmtId="165" fontId="0" fillId="5" borderId="6" xfId="0" applyNumberFormat="1" applyFill="1" applyBorder="1"/>
    <xf numFmtId="165" fontId="0" fillId="0" borderId="6" xfId="0" applyNumberFormat="1" applyBorder="1" applyAlignment="1">
      <alignment vertical="center"/>
    </xf>
    <xf numFmtId="165" fontId="4" fillId="0" borderId="0" xfId="0" applyNumberFormat="1" applyFont="1"/>
    <xf numFmtId="165" fontId="4" fillId="0" borderId="6" xfId="0" applyNumberFormat="1" applyFont="1" applyBorder="1"/>
    <xf numFmtId="165" fontId="7" fillId="0" borderId="0" xfId="0" applyNumberFormat="1" applyFont="1"/>
    <xf numFmtId="165" fontId="7" fillId="0" borderId="6" xfId="0" applyNumberFormat="1" applyFont="1" applyBorder="1"/>
    <xf numFmtId="164" fontId="7" fillId="0" borderId="0" xfId="0" applyNumberFormat="1" applyFont="1" applyAlignment="1">
      <alignment vertical="center"/>
    </xf>
    <xf numFmtId="0" fontId="18" fillId="4" borderId="4" xfId="0" applyFont="1" applyFill="1" applyBorder="1" applyAlignment="1">
      <alignment horizontal="center" vertical="center" wrapText="1"/>
    </xf>
    <xf numFmtId="165" fontId="2" fillId="0" borderId="3" xfId="0" applyNumberFormat="1" applyFont="1" applyBorder="1" applyAlignment="1">
      <alignment horizontal="center" wrapText="1"/>
    </xf>
    <xf numFmtId="165" fontId="2" fillId="0" borderId="0" xfId="0" applyNumberFormat="1" applyFont="1" applyAlignment="1">
      <alignment wrapText="1"/>
    </xf>
    <xf numFmtId="0" fontId="2" fillId="0" borderId="0" xfId="0" applyFont="1"/>
    <xf numFmtId="0" fontId="10" fillId="3" borderId="0" xfId="0" applyFont="1" applyFill="1" applyAlignment="1">
      <alignment horizontal="right" vertical="center" wrapText="1"/>
    </xf>
    <xf numFmtId="0" fontId="11" fillId="0" borderId="0" xfId="0" applyFont="1" applyAlignment="1">
      <alignment horizontal="left" vertical="center" wrapText="1" indent="1"/>
    </xf>
    <xf numFmtId="0" fontId="9" fillId="0" borderId="5" xfId="0" applyFont="1" applyBorder="1" applyAlignment="1">
      <alignment vertical="top" wrapText="1"/>
    </xf>
    <xf numFmtId="0" fontId="10" fillId="3" borderId="0" xfId="0" applyFont="1" applyFill="1" applyAlignment="1">
      <alignment horizontal="right" vertical="center"/>
    </xf>
    <xf numFmtId="164" fontId="0" fillId="0" borderId="18" xfId="0" applyNumberFormat="1" applyBorder="1"/>
    <xf numFmtId="0" fontId="0" fillId="0" borderId="14" xfId="0" applyBorder="1" applyAlignment="1">
      <alignment horizontal="center"/>
    </xf>
    <xf numFmtId="0" fontId="0" fillId="0" borderId="3" xfId="0" applyBorder="1" applyAlignment="1">
      <alignment horizontal="center"/>
    </xf>
    <xf numFmtId="0" fontId="0" fillId="2" borderId="13" xfId="0" applyFill="1" applyBorder="1"/>
    <xf numFmtId="0" fontId="0" fillId="3" borderId="21" xfId="0" applyFill="1" applyBorder="1"/>
    <xf numFmtId="0" fontId="0" fillId="3" borderId="0" xfId="0" applyFill="1" applyAlignment="1">
      <alignment horizontal="center" vertical="center"/>
    </xf>
    <xf numFmtId="0" fontId="0" fillId="3" borderId="21" xfId="0" applyFill="1" applyBorder="1" applyAlignment="1">
      <alignment vertical="center"/>
    </xf>
    <xf numFmtId="165" fontId="0" fillId="3" borderId="21" xfId="0" applyNumberFormat="1" applyFill="1" applyBorder="1" applyAlignment="1">
      <alignment horizontal="right" vertical="center"/>
    </xf>
    <xf numFmtId="0" fontId="11" fillId="3" borderId="0" xfId="0" applyFont="1" applyFill="1" applyAlignment="1">
      <alignment horizontal="left" vertical="center" wrapText="1" indent="1"/>
    </xf>
    <xf numFmtId="164" fontId="0" fillId="3" borderId="0" xfId="0" applyNumberFormat="1" applyFill="1" applyAlignment="1">
      <alignment vertical="center"/>
    </xf>
    <xf numFmtId="0" fontId="0" fillId="3" borderId="0" xfId="0" applyFill="1" applyAlignment="1">
      <alignment vertical="center"/>
    </xf>
    <xf numFmtId="164" fontId="0" fillId="3" borderId="15" xfId="0" applyNumberFormat="1" applyFill="1" applyBorder="1"/>
    <xf numFmtId="164" fontId="20" fillId="4" borderId="0" xfId="0" applyNumberFormat="1" applyFont="1" applyFill="1" applyAlignment="1">
      <alignment horizontal="left" vertical="center" indent="2"/>
    </xf>
    <xf numFmtId="0" fontId="20" fillId="4" borderId="0" xfId="0" applyFont="1" applyFill="1"/>
    <xf numFmtId="164" fontId="0" fillId="0" borderId="14" xfId="0" applyNumberFormat="1" applyBorder="1"/>
    <xf numFmtId="164" fontId="0" fillId="0" borderId="6" xfId="0" applyNumberFormat="1" applyBorder="1"/>
    <xf numFmtId="164" fontId="0" fillId="0" borderId="13" xfId="0" applyNumberFormat="1" applyBorder="1"/>
    <xf numFmtId="164" fontId="0" fillId="0" borderId="6" xfId="0" applyNumberFormat="1" applyBorder="1" applyAlignment="1">
      <alignment vertical="center"/>
    </xf>
    <xf numFmtId="0" fontId="12" fillId="0" borderId="10"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0" fillId="3" borderId="0" xfId="0" applyFont="1" applyFill="1" applyAlignment="1">
      <alignment horizontal="center" vertical="center"/>
    </xf>
    <xf numFmtId="0" fontId="1" fillId="3" borderId="0" xfId="0" applyFont="1" applyFill="1" applyAlignment="1">
      <alignment horizontal="center"/>
    </xf>
    <xf numFmtId="0" fontId="10" fillId="3" borderId="0" xfId="0" applyFont="1" applyFill="1" applyAlignment="1">
      <alignment horizontal="center" vertical="top" wrapText="1"/>
    </xf>
    <xf numFmtId="0" fontId="12" fillId="0" borderId="0" xfId="0" applyFont="1" applyAlignment="1">
      <alignment horizontal="center" vertical="center"/>
    </xf>
    <xf numFmtId="0" fontId="12" fillId="3" borderId="0" xfId="0" applyFont="1" applyFill="1" applyAlignment="1">
      <alignment horizontal="center" vertical="center"/>
    </xf>
    <xf numFmtId="0" fontId="11" fillId="0" borderId="0" xfId="0" applyFont="1" applyAlignment="1">
      <alignment horizontal="left" vertical="center" indent="1"/>
    </xf>
    <xf numFmtId="164" fontId="0" fillId="0" borderId="10" xfId="0" applyNumberFormat="1" applyBorder="1" applyAlignment="1">
      <alignment vertical="center"/>
    </xf>
    <xf numFmtId="0" fontId="0" fillId="0" borderId="10" xfId="0" applyBorder="1" applyAlignment="1">
      <alignment vertical="center"/>
    </xf>
    <xf numFmtId="164" fontId="0" fillId="0" borderId="13" xfId="0" applyNumberFormat="1" applyBorder="1" applyAlignment="1">
      <alignment vertical="center"/>
    </xf>
    <xf numFmtId="164" fontId="0" fillId="0" borderId="18" xfId="0" applyNumberFormat="1" applyBorder="1" applyAlignment="1">
      <alignment vertical="center"/>
    </xf>
    <xf numFmtId="164" fontId="0" fillId="0" borderId="14" xfId="0" applyNumberFormat="1" applyBorder="1" applyAlignment="1">
      <alignment vertical="center"/>
    </xf>
    <xf numFmtId="0" fontId="0" fillId="0" borderId="2" xfId="0" applyBorder="1" applyAlignment="1">
      <alignment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xf>
    <xf numFmtId="0" fontId="0" fillId="0" borderId="12" xfId="0" applyBorder="1" applyAlignment="1">
      <alignment vertical="center"/>
    </xf>
    <xf numFmtId="0" fontId="22" fillId="0" borderId="20" xfId="0" applyFont="1" applyBorder="1" applyAlignment="1">
      <alignment horizontal="center" vertical="center"/>
    </xf>
    <xf numFmtId="0" fontId="0" fillId="3" borderId="2" xfId="0" applyFill="1" applyBorder="1" applyAlignment="1">
      <alignment vertical="center"/>
    </xf>
    <xf numFmtId="165" fontId="0" fillId="3" borderId="2" xfId="0" applyNumberFormat="1" applyFill="1" applyBorder="1" applyAlignment="1">
      <alignment vertical="center"/>
    </xf>
    <xf numFmtId="164" fontId="0" fillId="0" borderId="19" xfId="0" applyNumberFormat="1" applyBorder="1"/>
    <xf numFmtId="164" fontId="0" fillId="0" borderId="3" xfId="0" applyNumberFormat="1" applyBorder="1"/>
    <xf numFmtId="164" fontId="7" fillId="3" borderId="6" xfId="0" applyNumberFormat="1" applyFont="1" applyFill="1" applyBorder="1"/>
    <xf numFmtId="164" fontId="7" fillId="3" borderId="22" xfId="0" applyNumberFormat="1" applyFont="1" applyFill="1" applyBorder="1" applyAlignment="1">
      <alignment vertical="center"/>
    </xf>
    <xf numFmtId="0" fontId="11" fillId="0" borderId="5" xfId="0" applyFont="1" applyBorder="1" applyAlignment="1">
      <alignment horizontal="left" vertical="center" indent="2"/>
    </xf>
    <xf numFmtId="164" fontId="20" fillId="4" borderId="0" xfId="0" applyNumberFormat="1" applyFont="1" applyFill="1" applyAlignment="1">
      <alignment horizontal="right"/>
    </xf>
    <xf numFmtId="0" fontId="20" fillId="4" borderId="0" xfId="0" applyFont="1" applyFill="1" applyAlignment="1">
      <alignment horizontal="right"/>
    </xf>
    <xf numFmtId="164" fontId="19" fillId="4" borderId="0" xfId="0" applyNumberFormat="1" applyFont="1" applyFill="1" applyAlignment="1">
      <alignment horizontal="right"/>
    </xf>
    <xf numFmtId="164" fontId="7" fillId="3" borderId="6" xfId="0" applyNumberFormat="1" applyFont="1" applyFill="1" applyBorder="1" applyAlignment="1">
      <alignment vertical="center"/>
    </xf>
    <xf numFmtId="0" fontId="0" fillId="0" borderId="10" xfId="0" applyBorder="1" applyAlignment="1">
      <alignment horizontal="center" vertical="center"/>
    </xf>
    <xf numFmtId="164" fontId="0" fillId="0" borderId="19" xfId="0" applyNumberFormat="1" applyBorder="1" applyAlignment="1">
      <alignment vertical="center"/>
    </xf>
    <xf numFmtId="164" fontId="0" fillId="0" borderId="3" xfId="0" applyNumberFormat="1" applyBorder="1" applyAlignment="1">
      <alignment vertical="center"/>
    </xf>
    <xf numFmtId="164" fontId="24" fillId="3" borderId="22" xfId="0" applyNumberFormat="1" applyFont="1" applyFill="1" applyBorder="1"/>
    <xf numFmtId="165" fontId="0" fillId="3" borderId="2" xfId="0" applyNumberFormat="1" applyFill="1" applyBorder="1" applyAlignment="1">
      <alignment horizontal="right" vertical="center"/>
    </xf>
    <xf numFmtId="165" fontId="0" fillId="3" borderId="9" xfId="0" applyNumberFormat="1" applyFill="1" applyBorder="1" applyAlignment="1">
      <alignment horizontal="right"/>
    </xf>
    <xf numFmtId="0" fontId="6" fillId="0" borderId="0" xfId="0" applyFont="1" applyAlignment="1">
      <alignment vertical="center"/>
    </xf>
    <xf numFmtId="164" fontId="6" fillId="0" borderId="0" xfId="0" applyNumberFormat="1" applyFont="1" applyAlignment="1">
      <alignment vertical="center"/>
    </xf>
    <xf numFmtId="0" fontId="20" fillId="4" borderId="0" xfId="0" applyFont="1" applyFill="1" applyAlignment="1">
      <alignment horizontal="center" vertical="center"/>
    </xf>
    <xf numFmtId="164" fontId="20" fillId="4" borderId="0" xfId="0" applyNumberFormat="1" applyFont="1" applyFill="1" applyAlignment="1">
      <alignment horizontal="right" vertical="center"/>
    </xf>
    <xf numFmtId="164" fontId="2" fillId="3" borderId="0" xfId="0" applyNumberFormat="1" applyFont="1" applyFill="1"/>
    <xf numFmtId="164" fontId="2" fillId="3" borderId="0" xfId="0" applyNumberFormat="1" applyFont="1" applyFill="1" applyAlignment="1">
      <alignment vertical="center"/>
    </xf>
    <xf numFmtId="0" fontId="10" fillId="3" borderId="0" xfId="0" applyFont="1" applyFill="1" applyAlignment="1">
      <alignment horizontal="right" vertical="top" wrapText="1"/>
    </xf>
    <xf numFmtId="10" fontId="1" fillId="6" borderId="23" xfId="0" applyNumberFormat="1" applyFont="1" applyFill="1" applyBorder="1" applyAlignment="1">
      <alignment horizontal="center"/>
    </xf>
    <xf numFmtId="0" fontId="6" fillId="6" borderId="23" xfId="0" applyFont="1" applyFill="1" applyBorder="1"/>
    <xf numFmtId="0" fontId="6" fillId="0" borderId="23" xfId="0" applyFont="1" applyBorder="1" applyAlignment="1">
      <alignment horizontal="left"/>
    </xf>
    <xf numFmtId="0" fontId="2" fillId="0" borderId="23" xfId="0" applyFont="1" applyBorder="1" applyAlignment="1">
      <alignment horizontal="left"/>
    </xf>
    <xf numFmtId="0" fontId="7" fillId="0" borderId="3" xfId="0" applyFont="1" applyBorder="1" applyAlignment="1">
      <alignment horizontal="center"/>
    </xf>
    <xf numFmtId="164" fontId="0" fillId="6" borderId="23" xfId="0" applyNumberFormat="1" applyFill="1" applyBorder="1"/>
    <xf numFmtId="9" fontId="1" fillId="6" borderId="23" xfId="0" applyNumberFormat="1" applyFont="1" applyFill="1" applyBorder="1" applyAlignment="1">
      <alignment horizontal="center"/>
    </xf>
    <xf numFmtId="0" fontId="2" fillId="0" borderId="0" xfId="2"/>
    <xf numFmtId="0" fontId="2" fillId="0" borderId="0" xfId="2" applyAlignment="1">
      <alignment vertical="center"/>
    </xf>
    <xf numFmtId="0" fontId="2" fillId="0" borderId="23" xfId="2" applyBorder="1" applyAlignment="1">
      <alignment vertical="center"/>
    </xf>
    <xf numFmtId="0" fontId="2" fillId="0" borderId="23" xfId="2" applyBorder="1" applyAlignment="1">
      <alignment vertical="center" wrapText="1"/>
    </xf>
    <xf numFmtId="0" fontId="2" fillId="0" borderId="8" xfId="2" applyBorder="1"/>
    <xf numFmtId="0" fontId="2" fillId="0" borderId="8" xfId="2" applyBorder="1" applyAlignment="1">
      <alignment vertical="center"/>
    </xf>
    <xf numFmtId="0" fontId="24" fillId="0" borderId="24" xfId="2" applyFont="1" applyBorder="1"/>
    <xf numFmtId="0" fontId="24" fillId="0" borderId="25" xfId="2" applyFont="1" applyBorder="1"/>
    <xf numFmtId="0" fontId="24" fillId="0" borderId="26" xfId="2" applyFont="1" applyBorder="1"/>
    <xf numFmtId="0" fontId="1" fillId="6" borderId="23" xfId="0" applyFont="1" applyFill="1" applyBorder="1" applyAlignment="1">
      <alignment horizontal="center" vertical="center" wrapText="1"/>
    </xf>
    <xf numFmtId="0" fontId="2" fillId="0" borderId="27" xfId="0" applyFont="1" applyBorder="1" applyAlignment="1">
      <alignment horizontal="left"/>
    </xf>
    <xf numFmtId="14" fontId="2" fillId="6" borderId="27" xfId="0" applyNumberFormat="1" applyFont="1" applyFill="1" applyBorder="1" applyAlignment="1">
      <alignment horizontal="left"/>
    </xf>
    <xf numFmtId="0" fontId="1" fillId="0" borderId="22"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xf>
    <xf numFmtId="0" fontId="1" fillId="0" borderId="29" xfId="0" applyFont="1" applyBorder="1" applyAlignment="1">
      <alignment horizontal="center" vertical="center" wrapText="1"/>
    </xf>
    <xf numFmtId="0" fontId="1" fillId="6" borderId="30" xfId="0" applyFont="1" applyFill="1" applyBorder="1" applyAlignment="1">
      <alignment horizontal="center" vertical="center" wrapText="1"/>
    </xf>
    <xf numFmtId="0" fontId="1" fillId="0" borderId="20" xfId="0" applyFont="1" applyBorder="1" applyAlignment="1">
      <alignment horizontal="center" wrapText="1"/>
    </xf>
    <xf numFmtId="164" fontId="2" fillId="6" borderId="31" xfId="0" applyNumberFormat="1" applyFont="1" applyFill="1" applyBorder="1" applyAlignment="1">
      <alignment horizontal="center"/>
    </xf>
    <xf numFmtId="164" fontId="0" fillId="6" borderId="31" xfId="0" applyNumberFormat="1" applyFill="1" applyBorder="1" applyAlignment="1">
      <alignment horizontal="center"/>
    </xf>
    <xf numFmtId="164" fontId="0" fillId="6" borderId="32" xfId="0" applyNumberFormat="1" applyFill="1" applyBorder="1" applyAlignment="1">
      <alignment horizontal="center"/>
    </xf>
    <xf numFmtId="0" fontId="11" fillId="0" borderId="0" xfId="0" applyFont="1" applyAlignment="1">
      <alignment horizontal="left" vertical="center" wrapText="1" indent="1"/>
    </xf>
    <xf numFmtId="0" fontId="11" fillId="0" borderId="5" xfId="0" applyFont="1" applyBorder="1" applyAlignment="1">
      <alignment horizontal="left" vertical="center" wrapText="1" indent="1"/>
    </xf>
    <xf numFmtId="0" fontId="10" fillId="3" borderId="0" xfId="0" applyFont="1" applyFill="1" applyAlignment="1">
      <alignment horizontal="right" vertical="center"/>
    </xf>
    <xf numFmtId="0" fontId="10" fillId="3" borderId="5" xfId="0" applyFont="1" applyFill="1" applyBorder="1" applyAlignment="1">
      <alignment horizontal="right" vertical="center"/>
    </xf>
    <xf numFmtId="0" fontId="10" fillId="3" borderId="15" xfId="0" applyFont="1" applyFill="1" applyBorder="1" applyAlignment="1">
      <alignment horizontal="right" vertical="center" wrapText="1"/>
    </xf>
    <xf numFmtId="0" fontId="10" fillId="3" borderId="16" xfId="0" applyFont="1" applyFill="1" applyBorder="1" applyAlignment="1">
      <alignment horizontal="right" vertical="center" wrapText="1"/>
    </xf>
    <xf numFmtId="0" fontId="21" fillId="3" borderId="0" xfId="0" applyFont="1" applyFill="1" applyAlignment="1">
      <alignment horizontal="left" vertical="center" wrapText="1"/>
    </xf>
    <xf numFmtId="0" fontId="21" fillId="3" borderId="5"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9" fillId="0" borderId="0" xfId="0" applyFont="1" applyAlignment="1">
      <alignment vertical="top" wrapText="1"/>
    </xf>
    <xf numFmtId="0" fontId="9" fillId="0" borderId="5" xfId="0" applyFont="1" applyBorder="1" applyAlignment="1">
      <alignment vertical="top" wrapText="1"/>
    </xf>
    <xf numFmtId="0" fontId="11" fillId="0" borderId="10" xfId="0" applyFont="1" applyBorder="1" applyAlignment="1">
      <alignment horizontal="left" vertical="center" wrapText="1" indent="1"/>
    </xf>
    <xf numFmtId="0" fontId="14" fillId="4" borderId="0" xfId="0" applyFont="1" applyFill="1" applyAlignment="1">
      <alignment horizontal="left" vertical="center" wrapText="1"/>
    </xf>
    <xf numFmtId="0" fontId="13" fillId="0" borderId="0" xfId="0" applyFont="1" applyAlignment="1">
      <alignment horizontal="right" wrapText="1"/>
    </xf>
    <xf numFmtId="0" fontId="10" fillId="3" borderId="0" xfId="0" applyFont="1" applyFill="1" applyAlignment="1">
      <alignment horizontal="right" vertical="center" wrapText="1"/>
    </xf>
    <xf numFmtId="0" fontId="19" fillId="4" borderId="0" xfId="0" applyFont="1" applyFill="1" applyAlignment="1">
      <alignment horizontal="right" vertical="center" wrapText="1"/>
    </xf>
    <xf numFmtId="0" fontId="14" fillId="4" borderId="0" xfId="0" applyFont="1" applyFill="1" applyAlignment="1">
      <alignment vertical="center" wrapText="1"/>
    </xf>
    <xf numFmtId="0" fontId="12" fillId="0" borderId="10" xfId="0" applyFont="1" applyBorder="1" applyAlignment="1">
      <alignment horizontal="left" vertical="center" wrapText="1" indent="2"/>
    </xf>
    <xf numFmtId="0" fontId="3" fillId="0" borderId="0" xfId="0" applyFont="1" applyAlignment="1">
      <alignment horizontal="center"/>
    </xf>
    <xf numFmtId="0" fontId="2" fillId="6" borderId="23" xfId="0" applyFont="1" applyFill="1" applyBorder="1" applyAlignment="1">
      <alignment horizontal="center" textRotation="88"/>
    </xf>
    <xf numFmtId="0" fontId="0" fillId="6" borderId="23" xfId="0" applyFill="1" applyBorder="1" applyAlignment="1">
      <alignment horizontal="center" textRotation="88"/>
    </xf>
    <xf numFmtId="0" fontId="1" fillId="0" borderId="0" xfId="0" applyFont="1" applyAlignment="1">
      <alignment horizontal="center" textRotation="88"/>
    </xf>
    <xf numFmtId="0" fontId="11" fillId="0" borderId="10" xfId="0" applyFont="1" applyBorder="1" applyAlignment="1">
      <alignment horizontal="left" vertical="top" wrapText="1" indent="1"/>
    </xf>
    <xf numFmtId="0" fontId="10" fillId="3" borderId="0" xfId="0" applyFont="1" applyFill="1" applyAlignment="1">
      <alignment horizontal="right" vertical="top" wrapText="1"/>
    </xf>
    <xf numFmtId="0" fontId="12" fillId="0" borderId="0" xfId="0" applyFont="1" applyAlignment="1">
      <alignment horizontal="left" vertical="center" wrapText="1" indent="2"/>
    </xf>
    <xf numFmtId="0" fontId="19" fillId="4" borderId="0" xfId="0" applyFont="1" applyFill="1" applyAlignment="1">
      <alignment horizontal="center" vertical="center" wrapText="1"/>
    </xf>
    <xf numFmtId="0" fontId="19" fillId="4" borderId="5" xfId="0" applyFont="1" applyFill="1" applyBorder="1" applyAlignment="1">
      <alignment horizontal="center" vertical="center" wrapText="1"/>
    </xf>
    <xf numFmtId="0" fontId="19" fillId="4" borderId="5" xfId="0" applyFont="1" applyFill="1" applyBorder="1" applyAlignment="1">
      <alignment horizontal="right" vertical="center" wrapText="1"/>
    </xf>
    <xf numFmtId="0" fontId="11" fillId="0" borderId="17" xfId="0" applyFont="1" applyBorder="1" applyAlignment="1">
      <alignment horizontal="left" vertical="center" wrapText="1" indent="1"/>
    </xf>
    <xf numFmtId="0" fontId="14" fillId="4" borderId="5" xfId="0" applyFont="1" applyFill="1" applyBorder="1" applyAlignment="1">
      <alignment vertical="center" wrapText="1"/>
    </xf>
    <xf numFmtId="0" fontId="4" fillId="0" borderId="3" xfId="0" applyFont="1" applyBorder="1" applyAlignment="1">
      <alignment horizontal="center"/>
    </xf>
    <xf numFmtId="0" fontId="4" fillId="0" borderId="2" xfId="0" applyFont="1" applyBorder="1" applyAlignment="1">
      <alignment horizontal="center"/>
    </xf>
    <xf numFmtId="0" fontId="11" fillId="0" borderId="17" xfId="0" applyFont="1" applyBorder="1" applyAlignment="1">
      <alignment horizontal="left" vertical="top" wrapText="1" indent="1"/>
    </xf>
    <xf numFmtId="0" fontId="10" fillId="3" borderId="5" xfId="0" applyFont="1" applyFill="1" applyBorder="1" applyAlignment="1">
      <alignment horizontal="right" vertical="center" wrapText="1"/>
    </xf>
    <xf numFmtId="0" fontId="2" fillId="0" borderId="15" xfId="0" applyFont="1" applyBorder="1" applyAlignment="1">
      <alignment horizontal="center"/>
    </xf>
    <xf numFmtId="0" fontId="0" fillId="0" borderId="15" xfId="0" applyBorder="1" applyAlignment="1">
      <alignment horizontal="center"/>
    </xf>
    <xf numFmtId="0" fontId="0" fillId="0" borderId="28" xfId="0" applyBorder="1" applyAlignment="1">
      <alignment horizontal="center"/>
    </xf>
    <xf numFmtId="0" fontId="2" fillId="0" borderId="19" xfId="0" applyFont="1" applyBorder="1" applyAlignment="1">
      <alignment horizontal="center"/>
    </xf>
    <xf numFmtId="0" fontId="0" fillId="0" borderId="0" xfId="0" applyAlignment="1">
      <alignment horizontal="center"/>
    </xf>
    <xf numFmtId="0" fontId="0" fillId="0" borderId="3" xfId="0" applyBorder="1" applyAlignment="1">
      <alignment horizontal="center"/>
    </xf>
    <xf numFmtId="0" fontId="10" fillId="3" borderId="15" xfId="0" applyFont="1" applyFill="1" applyBorder="1" applyAlignment="1">
      <alignment horizontal="right" vertical="top" wrapText="1"/>
    </xf>
    <xf numFmtId="0" fontId="10" fillId="3" borderId="16" xfId="0" applyFont="1" applyFill="1" applyBorder="1" applyAlignment="1">
      <alignment horizontal="right" vertical="top" wrapText="1"/>
    </xf>
    <xf numFmtId="0" fontId="4" fillId="0" borderId="0" xfId="2" applyFont="1" applyAlignment="1">
      <alignment horizontal="center"/>
    </xf>
    <xf numFmtId="0" fontId="1" fillId="0" borderId="0" xfId="0" applyFont="1" applyAlignment="1">
      <alignment horizontal="center" textRotation="90"/>
    </xf>
  </cellXfs>
  <cellStyles count="3">
    <cellStyle name="Comma0" xfId="1" xr:uid="{00000000-0005-0000-0000-000000000000}"/>
    <cellStyle name="Normal" xfId="0" builtinId="0"/>
    <cellStyle name="Normal 2" xfId="2" xr:uid="{BA9E0C14-E6F3-4D08-8151-BEA177790E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2</xdr:row>
          <xdr:rowOff>266700</xdr:rowOff>
        </xdr:from>
        <xdr:to>
          <xdr:col>21</xdr:col>
          <xdr:colOff>95250</xdr:colOff>
          <xdr:row>19</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Tyler Bender" id="{14A7565F-86F9-4353-8F02-CFBDCFEDF939}" userId="S-1-5-21-1485531944-4055646715-1410629759-22459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F3" dT="2021-01-21T16:45:53.21" personId="{14A7565F-86F9-4353-8F02-CFBDCFEDF939}" id="{E92F1BAE-17FA-4BBC-AC43-CE0423209E15}">
    <text>Insert direct cost category (e.g.: mileage, airfare, printing/copies, rental car, etc.)</text>
  </threadedComment>
  <threadedComment ref="X4" dT="2021-01-21T16:34:38.74" personId="{14A7565F-86F9-4353-8F02-CFBDCFEDF939}" id="{5F176C5F-5E77-4D5C-8040-05720EA7F21B}">
    <text>Complete as a percentage rate</text>
  </threadedComment>
  <threadedComment ref="X5" dT="2021-01-21T16:34:55.24" personId="{14A7565F-86F9-4353-8F02-CFBDCFEDF939}" id="{953A55F2-FC43-4D27-9524-DAD905EC8290}">
    <text>Complete as a percentage rate, for example 0.08%</text>
  </threadedComment>
  <threadedComment ref="X6" dT="2021-02-10T16:33:11.57" personId="{14A7565F-86F9-4353-8F02-CFBDCFEDF939}" id="{D90B5E0A-388E-47A3-B38C-07D51FC3F9BE}">
    <text>Complete as a percentage that goes no higher than 11.0%</text>
  </threadedComment>
  <threadedComment ref="D7" dT="2021-01-21T16:39:46.73" personId="{14A7565F-86F9-4353-8F02-CFBDCFEDF939}" id="{375C69B9-5530-4600-9629-661986A5ABA9}">
    <text>Insert employee category (e.g.: Principal, Senior Associate, Project Manager, Associate, etc.)</text>
  </threadedComment>
  <threadedComment ref="D8" dT="2021-01-21T16:38:26.58" personId="{14A7565F-86F9-4353-8F02-CFBDCFEDF939}" id="{ADC08D57-F31B-447B-91CD-2E0A0644D19B}">
    <text>Insert employee's labor rate excluding overhead rate</text>
  </threadedComment>
  <threadedComment ref="AF8" dT="2021-01-21T16:46:25.03" personId="{14A7565F-86F9-4353-8F02-CFBDCFEDF939}" id="{4D6A823F-DE15-4A68-80CC-679AC9DC9756}">
    <text>Insert unit cost related to the direct cost category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331"/>
  <sheetViews>
    <sheetView topLeftCell="B1" zoomScale="80" zoomScaleNormal="80" zoomScaleSheetLayoutView="68" workbookViewId="0">
      <pane ySplit="8" topLeftCell="A9" activePane="bottomLeft" state="frozen"/>
      <selection pane="bottomLeft" activeCell="D13" sqref="D13"/>
    </sheetView>
  </sheetViews>
  <sheetFormatPr defaultRowHeight="12.75" x14ac:dyDescent="0.2"/>
  <cols>
    <col min="1" max="1" width="20.7109375" customWidth="1"/>
    <col min="2" max="2" width="45.7109375" customWidth="1"/>
    <col min="3" max="3" width="10.7109375" style="65" customWidth="1"/>
    <col min="4" max="13" width="12.7109375" style="7" customWidth="1"/>
    <col min="14" max="14" width="12.42578125" style="55" customWidth="1"/>
    <col min="15" max="15" width="12.7109375" style="61" bestFit="1" customWidth="1"/>
    <col min="16" max="16" width="2.28515625" customWidth="1"/>
    <col min="17" max="17" width="20.7109375" customWidth="1"/>
    <col min="18" max="18" width="45.7109375" customWidth="1"/>
    <col min="19" max="19" width="9.7109375" customWidth="1"/>
    <col min="20" max="20" width="10" style="1" bestFit="1" customWidth="1"/>
    <col min="21" max="21" width="10.42578125" bestFit="1" customWidth="1"/>
    <col min="22" max="23" width="14.28515625" style="2" bestFit="1" customWidth="1"/>
    <col min="24" max="24" width="10.7109375" style="2" customWidth="1"/>
    <col min="25" max="26" width="12.7109375" style="2" bestFit="1" customWidth="1"/>
    <col min="27" max="27" width="12.7109375" style="2" customWidth="1"/>
    <col min="28" max="28" width="13.7109375" style="2" customWidth="1"/>
    <col min="29" max="29" width="2.7109375" customWidth="1"/>
    <col min="30" max="30" width="20.7109375" customWidth="1"/>
    <col min="31" max="31" width="45.7109375" customWidth="1"/>
    <col min="32" max="32" width="12.5703125" bestFit="1" customWidth="1"/>
    <col min="37" max="38" width="9.28515625"/>
    <col min="41" max="41" width="15" bestFit="1" customWidth="1"/>
  </cols>
  <sheetData>
    <row r="1" spans="1:41" ht="30" x14ac:dyDescent="0.4">
      <c r="A1" s="31"/>
      <c r="B1" s="30" t="s">
        <v>68</v>
      </c>
      <c r="C1" s="285" t="s">
        <v>19</v>
      </c>
      <c r="D1" s="285"/>
      <c r="E1" s="285"/>
      <c r="F1" s="285"/>
      <c r="G1" s="285"/>
      <c r="H1" s="285"/>
      <c r="I1" s="285"/>
      <c r="J1" s="285"/>
      <c r="K1" s="285"/>
      <c r="L1" s="4"/>
      <c r="M1" s="4"/>
      <c r="N1" s="4"/>
      <c r="O1" s="169" t="s">
        <v>76</v>
      </c>
      <c r="P1" s="25"/>
      <c r="Q1" s="31"/>
      <c r="R1" s="31" t="str">
        <f t="shared" ref="R1:R6" si="0">+B1</f>
        <v>RFP: Safety Oversight (Rail Transit)</v>
      </c>
      <c r="S1" s="285" t="s">
        <v>22</v>
      </c>
      <c r="T1" s="285"/>
      <c r="U1" s="285"/>
      <c r="V1" s="285"/>
      <c r="W1" s="285"/>
      <c r="X1" s="285"/>
      <c r="Y1" s="285"/>
      <c r="Z1" s="285"/>
      <c r="AA1" s="285"/>
      <c r="AB1" s="169" t="str">
        <f>+O1</f>
        <v>Version:
Feb 2021</v>
      </c>
      <c r="AC1" s="32"/>
      <c r="AD1" s="31"/>
      <c r="AE1" s="31" t="str">
        <f t="shared" ref="AD1:AE6" si="1">+B1</f>
        <v>RFP: Safety Oversight (Rail Transit)</v>
      </c>
      <c r="AF1" s="285" t="s">
        <v>26</v>
      </c>
      <c r="AG1" s="285"/>
      <c r="AH1" s="285"/>
      <c r="AI1" s="285"/>
      <c r="AJ1" s="285"/>
      <c r="AK1" s="285"/>
      <c r="AL1" s="285"/>
      <c r="AM1" s="285"/>
      <c r="AN1" s="285"/>
      <c r="AO1" s="170" t="str">
        <f>+O1</f>
        <v>Version:
Feb 2021</v>
      </c>
    </row>
    <row r="2" spans="1:41" ht="18" x14ac:dyDescent="0.25">
      <c r="A2" s="19" t="s">
        <v>16</v>
      </c>
      <c r="B2" s="239"/>
      <c r="C2" s="4"/>
      <c r="D2" s="4"/>
      <c r="G2" s="4"/>
      <c r="H2" s="4"/>
      <c r="I2" s="4"/>
      <c r="J2" s="4"/>
      <c r="K2" s="4"/>
      <c r="L2" s="4"/>
      <c r="M2" s="4"/>
      <c r="N2" s="4"/>
      <c r="O2" s="118"/>
      <c r="P2" s="25"/>
      <c r="Q2" s="30" t="s">
        <v>16</v>
      </c>
      <c r="R2" s="18">
        <f t="shared" si="0"/>
        <v>0</v>
      </c>
      <c r="S2" s="4"/>
      <c r="T2" s="127"/>
      <c r="U2" s="11"/>
      <c r="V2" s="26"/>
      <c r="W2" s="26"/>
      <c r="X2" s="26"/>
      <c r="Y2" s="26"/>
      <c r="Z2" s="26"/>
      <c r="AA2" s="26"/>
      <c r="AB2" s="26"/>
      <c r="AC2" s="32"/>
      <c r="AD2" s="30" t="str">
        <f t="shared" si="1"/>
        <v xml:space="preserve">Consultant: </v>
      </c>
      <c r="AE2" s="18">
        <f t="shared" si="1"/>
        <v>0</v>
      </c>
    </row>
    <row r="3" spans="1:41" ht="15.75" x14ac:dyDescent="0.25">
      <c r="A3" s="19" t="s">
        <v>20</v>
      </c>
      <c r="B3" s="240"/>
      <c r="C3" s="4"/>
      <c r="D3" s="4"/>
      <c r="E3" s="4"/>
      <c r="F3" s="4"/>
      <c r="G3" s="4"/>
      <c r="H3" s="4"/>
      <c r="I3" s="4"/>
      <c r="J3" s="4"/>
      <c r="K3" s="4"/>
      <c r="L3" s="4"/>
      <c r="M3" s="4"/>
      <c r="N3" s="4"/>
      <c r="O3" s="118"/>
      <c r="P3" s="25"/>
      <c r="Q3" s="19" t="s">
        <v>20</v>
      </c>
      <c r="R3" s="49">
        <f t="shared" si="0"/>
        <v>0</v>
      </c>
      <c r="U3" s="9" t="s">
        <v>117</v>
      </c>
      <c r="V3" s="138"/>
      <c r="W3" s="26"/>
      <c r="X3" s="63">
        <v>1.5668</v>
      </c>
      <c r="Y3" s="26"/>
      <c r="Z3" s="26"/>
      <c r="AA3" s="26"/>
      <c r="AB3" s="26"/>
      <c r="AC3" s="32"/>
      <c r="AD3" s="19" t="str">
        <f t="shared" si="1"/>
        <v xml:space="preserve">Agreement No. </v>
      </c>
      <c r="AE3" s="49">
        <f t="shared" si="1"/>
        <v>0</v>
      </c>
      <c r="AF3" s="286"/>
      <c r="AG3" s="286"/>
      <c r="AH3" s="286"/>
      <c r="AI3" s="286"/>
      <c r="AJ3" s="286"/>
      <c r="AK3" s="286"/>
      <c r="AL3" s="286"/>
      <c r="AM3" s="286"/>
      <c r="AN3" s="286"/>
      <c r="AO3" s="288" t="s">
        <v>2</v>
      </c>
    </row>
    <row r="4" spans="1:41" ht="16.5" thickBot="1" x14ac:dyDescent="0.3">
      <c r="A4" s="19" t="s">
        <v>21</v>
      </c>
      <c r="B4" s="241"/>
      <c r="C4" s="64"/>
      <c r="F4" s="4"/>
      <c r="G4" s="4"/>
      <c r="H4" s="4"/>
      <c r="I4" s="4"/>
      <c r="J4" s="4"/>
      <c r="K4" s="4"/>
      <c r="L4" s="4"/>
      <c r="M4" s="4"/>
      <c r="N4" s="4"/>
      <c r="O4" s="118"/>
      <c r="P4" s="25"/>
      <c r="Q4" s="19" t="s">
        <v>21</v>
      </c>
      <c r="R4" s="8">
        <f t="shared" si="0"/>
        <v>0</v>
      </c>
      <c r="T4" s="128"/>
      <c r="U4" s="9" t="s">
        <v>23</v>
      </c>
      <c r="V4" s="26"/>
      <c r="W4" s="26"/>
      <c r="X4" s="238"/>
      <c r="Y4" s="26"/>
      <c r="Z4" s="26"/>
      <c r="AA4" s="138"/>
      <c r="AB4" s="26"/>
      <c r="AC4" s="32"/>
      <c r="AD4" s="19" t="str">
        <f t="shared" si="1"/>
        <v xml:space="preserve">Modification No. </v>
      </c>
      <c r="AE4" s="8">
        <f t="shared" si="1"/>
        <v>0</v>
      </c>
      <c r="AF4" s="287"/>
      <c r="AG4" s="287"/>
      <c r="AH4" s="287"/>
      <c r="AI4" s="287"/>
      <c r="AJ4" s="287"/>
      <c r="AK4" s="287"/>
      <c r="AL4" s="287"/>
      <c r="AM4" s="287"/>
      <c r="AN4" s="287"/>
      <c r="AO4" s="288"/>
    </row>
    <row r="5" spans="1:41" ht="15.75" x14ac:dyDescent="0.25">
      <c r="A5" s="19" t="s">
        <v>17</v>
      </c>
      <c r="B5" s="255"/>
      <c r="C5" s="257"/>
      <c r="D5" s="301" t="s">
        <v>61</v>
      </c>
      <c r="E5" s="302"/>
      <c r="F5" s="302"/>
      <c r="G5" s="302"/>
      <c r="H5" s="302"/>
      <c r="I5" s="302"/>
      <c r="J5" s="302"/>
      <c r="K5" s="302"/>
      <c r="L5" s="302"/>
      <c r="M5" s="303"/>
      <c r="N5" s="4"/>
      <c r="O5" s="119"/>
      <c r="P5" s="25"/>
      <c r="Q5" s="19" t="s">
        <v>17</v>
      </c>
      <c r="R5" s="8">
        <f t="shared" si="0"/>
        <v>0</v>
      </c>
      <c r="S5" s="4"/>
      <c r="T5" s="129"/>
      <c r="U5" s="13" t="s">
        <v>24</v>
      </c>
      <c r="X5" s="238"/>
      <c r="AA5" s="139"/>
      <c r="AB5" s="10" t="s">
        <v>14</v>
      </c>
      <c r="AC5" s="32"/>
      <c r="AD5" s="19" t="str">
        <f t="shared" si="1"/>
        <v xml:space="preserve">PID No. </v>
      </c>
      <c r="AE5" s="8">
        <f t="shared" si="1"/>
        <v>0</v>
      </c>
      <c r="AF5" s="287"/>
      <c r="AG5" s="287"/>
      <c r="AH5" s="287"/>
      <c r="AI5" s="287"/>
      <c r="AJ5" s="287"/>
      <c r="AK5" s="287"/>
      <c r="AL5" s="287"/>
      <c r="AM5" s="287"/>
      <c r="AN5" s="287"/>
      <c r="AO5" s="288"/>
    </row>
    <row r="6" spans="1:41" ht="15.75" x14ac:dyDescent="0.25">
      <c r="A6" s="29" t="s">
        <v>18</v>
      </c>
      <c r="B6" s="256"/>
      <c r="C6" s="258"/>
      <c r="D6" s="4" t="s">
        <v>58</v>
      </c>
      <c r="E6" s="4"/>
      <c r="F6" s="4"/>
      <c r="G6" s="4"/>
      <c r="H6" s="4"/>
      <c r="I6" s="4"/>
      <c r="J6" s="4"/>
      <c r="K6" s="4"/>
      <c r="L6" s="4"/>
      <c r="M6" s="259"/>
      <c r="N6" s="4"/>
      <c r="O6" s="120"/>
      <c r="P6" s="25"/>
      <c r="Q6" s="29" t="s">
        <v>18</v>
      </c>
      <c r="R6" s="50">
        <f t="shared" si="0"/>
        <v>0</v>
      </c>
      <c r="S6" s="4"/>
      <c r="U6" s="3" t="s">
        <v>25</v>
      </c>
      <c r="X6" s="244"/>
      <c r="AC6" s="32"/>
      <c r="AD6" s="29" t="str">
        <f t="shared" si="1"/>
        <v>Proposal Date</v>
      </c>
      <c r="AE6" s="50">
        <f t="shared" si="1"/>
        <v>0</v>
      </c>
      <c r="AF6" s="287"/>
      <c r="AG6" s="287"/>
      <c r="AH6" s="287"/>
      <c r="AI6" s="287"/>
      <c r="AJ6" s="287"/>
      <c r="AK6" s="287"/>
      <c r="AL6" s="287"/>
      <c r="AM6" s="287"/>
      <c r="AN6" s="287"/>
      <c r="AO6" s="288"/>
    </row>
    <row r="7" spans="1:41" ht="26.25" x14ac:dyDescent="0.25">
      <c r="A7" s="3"/>
      <c r="B7" s="3"/>
      <c r="C7" s="260" t="s">
        <v>64</v>
      </c>
      <c r="D7" s="254" t="s">
        <v>56</v>
      </c>
      <c r="E7" s="254"/>
      <c r="F7" s="254"/>
      <c r="G7" s="254"/>
      <c r="H7" s="254"/>
      <c r="I7" s="254"/>
      <c r="J7" s="254"/>
      <c r="K7" s="254"/>
      <c r="L7" s="254"/>
      <c r="M7" s="261"/>
      <c r="N7" s="297" t="s">
        <v>2</v>
      </c>
      <c r="O7" s="298"/>
      <c r="P7" s="25"/>
      <c r="Q7" s="3"/>
      <c r="R7" s="3"/>
      <c r="S7" s="66" t="s">
        <v>37</v>
      </c>
      <c r="T7" s="130" t="s">
        <v>30</v>
      </c>
      <c r="U7" s="11" t="s">
        <v>2</v>
      </c>
      <c r="V7" s="26" t="s">
        <v>5</v>
      </c>
      <c r="W7" s="26" t="s">
        <v>7</v>
      </c>
      <c r="X7" s="26" t="s">
        <v>8</v>
      </c>
      <c r="Y7" s="26" t="s">
        <v>10</v>
      </c>
      <c r="Z7" s="26" t="s">
        <v>11</v>
      </c>
      <c r="AA7" s="26" t="s">
        <v>12</v>
      </c>
      <c r="AB7" s="80" t="s">
        <v>2</v>
      </c>
      <c r="AC7" s="32"/>
      <c r="AE7" s="15" t="s">
        <v>75</v>
      </c>
      <c r="AF7" s="287"/>
      <c r="AG7" s="287"/>
      <c r="AH7" s="287"/>
      <c r="AI7" s="287"/>
      <c r="AJ7" s="287"/>
      <c r="AK7" s="287"/>
      <c r="AL7" s="287"/>
      <c r="AM7" s="287"/>
      <c r="AN7" s="287"/>
      <c r="AO7" s="288"/>
    </row>
    <row r="8" spans="1:41" ht="33" customHeight="1" thickBot="1" x14ac:dyDescent="0.3">
      <c r="A8" s="30" t="s">
        <v>0</v>
      </c>
      <c r="B8" s="3"/>
      <c r="C8" s="262" t="s">
        <v>67</v>
      </c>
      <c r="D8" s="263">
        <v>50</v>
      </c>
      <c r="E8" s="264"/>
      <c r="F8" s="264"/>
      <c r="G8" s="264"/>
      <c r="H8" s="264"/>
      <c r="I8" s="264"/>
      <c r="J8" s="264"/>
      <c r="K8" s="264"/>
      <c r="L8" s="264"/>
      <c r="M8" s="265"/>
      <c r="N8" s="242" t="s">
        <v>1</v>
      </c>
      <c r="O8" s="121" t="s">
        <v>3</v>
      </c>
      <c r="P8" s="25"/>
      <c r="Q8" s="30" t="s">
        <v>0</v>
      </c>
      <c r="R8" s="5"/>
      <c r="S8" s="66"/>
      <c r="T8" s="131" t="s">
        <v>4</v>
      </c>
      <c r="U8" s="12" t="s">
        <v>1</v>
      </c>
      <c r="V8" s="14" t="s">
        <v>6</v>
      </c>
      <c r="W8" s="14" t="s">
        <v>6</v>
      </c>
      <c r="X8" s="14" t="s">
        <v>9</v>
      </c>
      <c r="Y8" s="14" t="s">
        <v>6</v>
      </c>
      <c r="Z8" s="14" t="s">
        <v>6</v>
      </c>
      <c r="AA8" s="14" t="s">
        <v>13</v>
      </c>
      <c r="AB8" s="81" t="s">
        <v>3</v>
      </c>
      <c r="AC8" s="32"/>
      <c r="AD8" s="19" t="str">
        <f>+A8</f>
        <v>Task Description</v>
      </c>
      <c r="AE8" s="15" t="s">
        <v>28</v>
      </c>
      <c r="AF8" s="243"/>
      <c r="AG8" s="243"/>
      <c r="AH8" s="243"/>
      <c r="AI8" s="243"/>
      <c r="AJ8" s="243"/>
      <c r="AK8" s="243"/>
      <c r="AL8" s="243"/>
      <c r="AM8" s="243"/>
      <c r="AN8" s="243"/>
    </row>
    <row r="9" spans="1:41" ht="36" customHeight="1" x14ac:dyDescent="0.3">
      <c r="A9" s="98" t="s">
        <v>38</v>
      </c>
      <c r="B9" s="99"/>
      <c r="C9" s="100"/>
      <c r="D9" s="101"/>
      <c r="E9" s="101"/>
      <c r="F9" s="101"/>
      <c r="G9" s="101"/>
      <c r="H9" s="101"/>
      <c r="I9" s="101"/>
      <c r="J9" s="101"/>
      <c r="K9" s="101"/>
      <c r="L9" s="101"/>
      <c r="M9" s="101"/>
      <c r="N9" s="102"/>
      <c r="O9" s="122"/>
      <c r="P9" s="25"/>
      <c r="Q9" s="279" t="str">
        <f>+A9</f>
        <v>AUTHORIZED TASKS:</v>
      </c>
      <c r="R9" s="279"/>
      <c r="S9" s="94"/>
      <c r="T9" s="132"/>
      <c r="U9" s="95"/>
      <c r="V9" s="140"/>
      <c r="W9" s="140"/>
      <c r="X9" s="140"/>
      <c r="Y9" s="140"/>
      <c r="Z9" s="140"/>
      <c r="AA9" s="140"/>
      <c r="AB9" s="96"/>
      <c r="AC9" s="32"/>
      <c r="AD9" s="279" t="str">
        <f>+A9</f>
        <v>AUTHORIZED TASKS:</v>
      </c>
      <c r="AE9" s="279"/>
      <c r="AF9" s="97"/>
      <c r="AG9" s="97"/>
      <c r="AH9" s="97"/>
      <c r="AI9" s="97"/>
      <c r="AJ9" s="97"/>
      <c r="AK9" s="97"/>
      <c r="AL9" s="97"/>
      <c r="AM9" s="97"/>
      <c r="AN9" s="97"/>
      <c r="AO9" s="93"/>
    </row>
    <row r="10" spans="1:41" ht="36" customHeight="1" x14ac:dyDescent="0.2">
      <c r="A10" s="279" t="s">
        <v>62</v>
      </c>
      <c r="B10" s="279"/>
      <c r="C10" s="168"/>
      <c r="D10" s="36"/>
      <c r="E10" s="36"/>
      <c r="F10" s="36"/>
      <c r="G10" s="36"/>
      <c r="H10" s="36"/>
      <c r="I10" s="36"/>
      <c r="J10" s="36"/>
      <c r="K10" s="36"/>
      <c r="L10" s="36"/>
      <c r="M10" s="36"/>
      <c r="N10" s="52"/>
      <c r="O10" s="123"/>
      <c r="P10" s="25"/>
      <c r="Q10" s="279" t="str">
        <f>+A10</f>
        <v xml:space="preserve"> Known Tasks</v>
      </c>
      <c r="R10" s="279"/>
      <c r="S10" s="84"/>
      <c r="T10" s="133"/>
      <c r="U10" s="36"/>
      <c r="V10" s="141"/>
      <c r="W10" s="141"/>
      <c r="X10" s="141"/>
      <c r="Y10" s="141"/>
      <c r="Z10" s="141"/>
      <c r="AA10" s="141"/>
      <c r="AB10" s="142"/>
      <c r="AC10" s="32"/>
      <c r="AD10" s="279" t="str">
        <f>+A10</f>
        <v xml:space="preserve"> Known Tasks</v>
      </c>
      <c r="AE10" s="279"/>
      <c r="AF10" s="35"/>
      <c r="AG10" s="36"/>
      <c r="AH10" s="36"/>
      <c r="AI10" s="36"/>
      <c r="AJ10" s="36"/>
      <c r="AK10" s="36"/>
      <c r="AL10" s="36"/>
      <c r="AM10" s="36"/>
      <c r="AN10" s="36"/>
      <c r="AO10" s="36"/>
    </row>
    <row r="11" spans="1:41" x14ac:dyDescent="0.2">
      <c r="A11" s="27"/>
      <c r="B11" s="27"/>
      <c r="C11" s="68"/>
      <c r="D11" s="304" t="s">
        <v>65</v>
      </c>
      <c r="E11" s="305"/>
      <c r="F11" s="305"/>
      <c r="G11" s="305"/>
      <c r="H11" s="305"/>
      <c r="I11" s="305"/>
      <c r="J11" s="305"/>
      <c r="K11" s="305"/>
      <c r="L11" s="305"/>
      <c r="M11" s="306"/>
      <c r="N11" s="53"/>
      <c r="P11" s="25"/>
      <c r="Q11" s="27"/>
      <c r="R11" s="27"/>
      <c r="S11" s="85"/>
      <c r="T11" s="16"/>
      <c r="U11" s="7"/>
      <c r="V11" s="10"/>
      <c r="W11" s="10"/>
      <c r="X11" s="10"/>
      <c r="Y11" s="10"/>
      <c r="Z11" s="10"/>
      <c r="AA11" s="10"/>
      <c r="AB11" s="143"/>
      <c r="AC11" s="32"/>
      <c r="AD11" s="27"/>
      <c r="AE11" s="27"/>
      <c r="AF11" s="51" t="s">
        <v>15</v>
      </c>
      <c r="AG11" s="51" t="s">
        <v>15</v>
      </c>
      <c r="AH11" s="51" t="s">
        <v>15</v>
      </c>
      <c r="AI11" s="51" t="s">
        <v>15</v>
      </c>
      <c r="AJ11" s="51" t="s">
        <v>15</v>
      </c>
      <c r="AK11" s="51" t="s">
        <v>15</v>
      </c>
      <c r="AL11" s="51" t="s">
        <v>15</v>
      </c>
      <c r="AM11" s="51" t="s">
        <v>15</v>
      </c>
      <c r="AN11" s="51" t="s">
        <v>15</v>
      </c>
      <c r="AO11" s="51" t="s">
        <v>29</v>
      </c>
    </row>
    <row r="12" spans="1:41" ht="15" customHeight="1" x14ac:dyDescent="0.2">
      <c r="A12" s="272" t="s">
        <v>119</v>
      </c>
      <c r="B12" s="272"/>
      <c r="C12" s="69"/>
      <c r="D12" s="41"/>
      <c r="E12" s="41"/>
      <c r="F12" s="41"/>
      <c r="G12" s="41"/>
      <c r="H12" s="41"/>
      <c r="I12" s="41"/>
      <c r="J12" s="41"/>
      <c r="K12" s="41"/>
      <c r="L12" s="41"/>
      <c r="M12" s="41"/>
      <c r="N12" s="54"/>
      <c r="O12" s="124"/>
      <c r="P12" s="25"/>
      <c r="Q12" s="274" t="str">
        <f t="shared" ref="Q12:Q68" si="2">+A12</f>
        <v>Task 1: Data Analysis (Average 1204 Hours)</v>
      </c>
      <c r="R12" s="274"/>
      <c r="S12" s="86"/>
      <c r="T12" s="59"/>
      <c r="U12" s="34"/>
      <c r="V12" s="62"/>
      <c r="W12" s="62"/>
      <c r="X12" s="62"/>
      <c r="Y12" s="62"/>
      <c r="Z12" s="62"/>
      <c r="AA12" s="62"/>
      <c r="AB12" s="83"/>
      <c r="AC12" s="32"/>
      <c r="AD12" s="274" t="str">
        <f t="shared" ref="AD12:AD21" si="3">+A12</f>
        <v>Task 1: Data Analysis (Average 1204 Hours)</v>
      </c>
      <c r="AE12" s="274"/>
      <c r="AF12" s="33"/>
      <c r="AG12" s="34"/>
      <c r="AH12" s="34"/>
      <c r="AI12" s="34"/>
      <c r="AJ12" s="34"/>
      <c r="AK12" s="34"/>
      <c r="AL12" s="34"/>
      <c r="AM12" s="34"/>
      <c r="AN12" s="34"/>
      <c r="AO12" s="34"/>
    </row>
    <row r="13" spans="1:41" ht="14.25" customHeight="1" x14ac:dyDescent="0.2">
      <c r="A13" s="266" t="s">
        <v>57</v>
      </c>
      <c r="B13" s="266"/>
      <c r="C13" s="70"/>
      <c r="N13" s="55">
        <f>SUM(D13:M13)</f>
        <v>0</v>
      </c>
      <c r="O13" s="61">
        <f>+D$8*D13+E$8*E13+F$8*F13+G$8*G13+H$8*H13+I$8*I13+K$8*K13+L$8*L13+J$8*J13</f>
        <v>0</v>
      </c>
      <c r="P13" s="25"/>
      <c r="Q13" s="266" t="str">
        <f t="shared" si="2"/>
        <v xml:space="preserve">Subtask 1: </v>
      </c>
      <c r="R13" s="266"/>
      <c r="S13" s="87">
        <f>+C13</f>
        <v>0</v>
      </c>
      <c r="T13" s="1" t="e">
        <f>+V13/U13</f>
        <v>#DIV/0!</v>
      </c>
      <c r="U13">
        <f t="shared" ref="U13:V16" si="4">+N13</f>
        <v>0</v>
      </c>
      <c r="V13" s="1">
        <f t="shared" si="4"/>
        <v>0</v>
      </c>
      <c r="W13" s="1">
        <f>+V13*X$4</f>
        <v>0</v>
      </c>
      <c r="X13" s="1">
        <f>+V13*X$5</f>
        <v>0</v>
      </c>
      <c r="Y13" s="1">
        <f>+AO13</f>
        <v>0</v>
      </c>
      <c r="Z13" s="1">
        <v>0</v>
      </c>
      <c r="AA13" s="1">
        <f>(+V13*(1+X$3))*X$6</f>
        <v>0</v>
      </c>
      <c r="AB13" s="191">
        <f>+V13+W13+X13+Y13+Z13+AA13</f>
        <v>0</v>
      </c>
      <c r="AC13" s="32"/>
      <c r="AD13" s="266" t="str">
        <f>+A13</f>
        <v xml:space="preserve">Subtask 1: </v>
      </c>
      <c r="AE13" s="266"/>
      <c r="AF13" s="195"/>
      <c r="AG13" s="7"/>
      <c r="AH13" s="7"/>
      <c r="AI13" s="7"/>
      <c r="AJ13" s="7"/>
      <c r="AK13" s="7"/>
      <c r="AL13" s="7"/>
      <c r="AM13" s="7"/>
      <c r="AN13" s="7"/>
      <c r="AO13" s="1">
        <f>+AF$8*AF13+AG$8*AG13+AH$8*AH13+AI$8*AI13+AJ$8*AJ13+AK$8*AK13+AL$8*AL13+AM$8*AM13+AN$8*AN13</f>
        <v>0</v>
      </c>
    </row>
    <row r="14" spans="1:41" ht="14.25" customHeight="1" x14ac:dyDescent="0.2">
      <c r="A14" s="266" t="s">
        <v>54</v>
      </c>
      <c r="B14" s="266"/>
      <c r="C14" s="70"/>
      <c r="N14" s="55">
        <f t="shared" ref="N14:N15" si="5">SUM(D14:M14)</f>
        <v>0</v>
      </c>
      <c r="O14" s="61">
        <f t="shared" ref="O14:O15" si="6">+D$8*D14+E$8*E14+F$8*F14+G$8*G14+H$8*H14+I$8*I14+K$8*K14+L$8*L14+J$8*J14</f>
        <v>0</v>
      </c>
      <c r="P14" s="25"/>
      <c r="Q14" s="266" t="str">
        <f t="shared" si="2"/>
        <v xml:space="preserve">Subtask 2: </v>
      </c>
      <c r="R14" s="266"/>
      <c r="S14" s="87">
        <f>+C14</f>
        <v>0</v>
      </c>
      <c r="T14" s="1" t="e">
        <f>+V14/U14</f>
        <v>#DIV/0!</v>
      </c>
      <c r="U14">
        <f t="shared" si="4"/>
        <v>0</v>
      </c>
      <c r="V14" s="1">
        <f t="shared" si="4"/>
        <v>0</v>
      </c>
      <c r="W14" s="1">
        <f>+V14*X$4</f>
        <v>0</v>
      </c>
      <c r="X14" s="1">
        <f>+V14*X$5</f>
        <v>0</v>
      </c>
      <c r="Y14" s="1">
        <f>+AO14</f>
        <v>0</v>
      </c>
      <c r="Z14" s="1">
        <v>0</v>
      </c>
      <c r="AA14" s="1">
        <f>(+V14*(1+X$3))*X$6</f>
        <v>0</v>
      </c>
      <c r="AB14" s="191">
        <f>+V14+W14+X14+Y14+Z14+AA14</f>
        <v>0</v>
      </c>
      <c r="AC14" s="32"/>
      <c r="AD14" s="266" t="str">
        <f t="shared" si="3"/>
        <v xml:space="preserve">Subtask 2: </v>
      </c>
      <c r="AE14" s="266"/>
      <c r="AF14" s="195"/>
      <c r="AG14" s="7"/>
      <c r="AH14" s="7"/>
      <c r="AI14" s="7"/>
      <c r="AJ14" s="7"/>
      <c r="AK14" s="7"/>
      <c r="AL14" s="7"/>
      <c r="AM14" s="7"/>
      <c r="AN14" s="7"/>
      <c r="AO14" s="1">
        <f>+AF$8*AF14+AG$8*AG14+AH$8*AH14+AI$8*AI14+AJ$8*AJ14+AK$8*AK14+AL$8*AL14+AM$8*AM14+AN$8*AN14</f>
        <v>0</v>
      </c>
    </row>
    <row r="15" spans="1:41" ht="14.25" customHeight="1" thickBot="1" x14ac:dyDescent="0.25">
      <c r="A15" s="289" t="s">
        <v>55</v>
      </c>
      <c r="B15" s="299"/>
      <c r="C15" s="103"/>
      <c r="D15" s="104"/>
      <c r="E15" s="104"/>
      <c r="F15" s="104"/>
      <c r="G15" s="104"/>
      <c r="H15" s="104"/>
      <c r="I15" s="104"/>
      <c r="J15" s="104"/>
      <c r="K15" s="104"/>
      <c r="L15" s="104"/>
      <c r="M15" s="104"/>
      <c r="N15" s="105">
        <f t="shared" si="5"/>
        <v>0</v>
      </c>
      <c r="O15" s="106">
        <f t="shared" si="6"/>
        <v>0</v>
      </c>
      <c r="P15" s="107"/>
      <c r="Q15" s="289" t="str">
        <f t="shared" si="2"/>
        <v xml:space="preserve">Subtask 3: </v>
      </c>
      <c r="R15" s="299"/>
      <c r="S15" s="108">
        <f>+C15</f>
        <v>0</v>
      </c>
      <c r="T15" s="109" t="e">
        <f>+V15/U15</f>
        <v>#DIV/0!</v>
      </c>
      <c r="U15" s="110">
        <f t="shared" si="4"/>
        <v>0</v>
      </c>
      <c r="V15" s="109">
        <f t="shared" si="4"/>
        <v>0</v>
      </c>
      <c r="W15" s="109">
        <f>+V15*X$4</f>
        <v>0</v>
      </c>
      <c r="X15" s="109">
        <f>+V15*X$5</f>
        <v>0</v>
      </c>
      <c r="Y15" s="109">
        <f>+AO15</f>
        <v>0</v>
      </c>
      <c r="Z15" s="109">
        <v>0</v>
      </c>
      <c r="AA15" s="190">
        <f>(+V15*(1+X$3))*X$6</f>
        <v>0</v>
      </c>
      <c r="AB15" s="192">
        <f>+V15+W15+X15+Y15+Z15+AA15</f>
        <v>0</v>
      </c>
      <c r="AC15" s="111"/>
      <c r="AD15" s="289" t="str">
        <f t="shared" si="3"/>
        <v xml:space="preserve">Subtask 3: </v>
      </c>
      <c r="AE15" s="289"/>
      <c r="AF15" s="196"/>
      <c r="AG15" s="104"/>
      <c r="AH15" s="104"/>
      <c r="AI15" s="104"/>
      <c r="AJ15" s="104"/>
      <c r="AK15" s="104"/>
      <c r="AL15" s="104"/>
      <c r="AM15" s="104"/>
      <c r="AN15" s="104"/>
      <c r="AO15" s="109">
        <f>+AF$8*AF15+AG$8*AG15+AH$8*AH15+AI$8*AI15+AJ$8*AJ15+AK$8*AK15+AL$8*AL15+AM$8*AM15+AN$8*AN15</f>
        <v>0</v>
      </c>
    </row>
    <row r="16" spans="1:41" ht="15" customHeight="1" x14ac:dyDescent="0.25">
      <c r="A16" s="290" t="s">
        <v>63</v>
      </c>
      <c r="B16" s="290"/>
      <c r="C16" s="71"/>
      <c r="D16" s="41">
        <f t="shared" ref="D16:O16" si="7">SUM(D13:D15)</f>
        <v>0</v>
      </c>
      <c r="E16" s="41">
        <f t="shared" si="7"/>
        <v>0</v>
      </c>
      <c r="F16" s="41">
        <f t="shared" si="7"/>
        <v>0</v>
      </c>
      <c r="G16" s="41">
        <f t="shared" si="7"/>
        <v>0</v>
      </c>
      <c r="H16" s="41">
        <f t="shared" si="7"/>
        <v>0</v>
      </c>
      <c r="I16" s="41">
        <f t="shared" si="7"/>
        <v>0</v>
      </c>
      <c r="J16" s="41">
        <f t="shared" si="7"/>
        <v>0</v>
      </c>
      <c r="K16" s="41">
        <f t="shared" si="7"/>
        <v>0</v>
      </c>
      <c r="L16" s="41">
        <f t="shared" si="7"/>
        <v>0</v>
      </c>
      <c r="M16" s="41">
        <f t="shared" si="7"/>
        <v>0</v>
      </c>
      <c r="N16" s="54">
        <f t="shared" si="7"/>
        <v>0</v>
      </c>
      <c r="O16" s="60">
        <f t="shared" si="7"/>
        <v>0</v>
      </c>
      <c r="P16" s="25"/>
      <c r="Q16" s="290" t="str">
        <f t="shared" si="2"/>
        <v>TOTAL Task 1</v>
      </c>
      <c r="R16" s="290"/>
      <c r="S16" s="88"/>
      <c r="T16" s="59" t="e">
        <f>+V16/U16</f>
        <v>#DIV/0!</v>
      </c>
      <c r="U16" s="34">
        <f t="shared" si="4"/>
        <v>0</v>
      </c>
      <c r="V16" s="62">
        <f t="shared" si="4"/>
        <v>0</v>
      </c>
      <c r="W16" s="62">
        <f>+V16*X$4</f>
        <v>0</v>
      </c>
      <c r="X16" s="59">
        <f>+V16*X$5</f>
        <v>0</v>
      </c>
      <c r="Y16" s="62">
        <f>SUM(Y13:Y15)</f>
        <v>0</v>
      </c>
      <c r="Z16" s="62">
        <f>SUM(Z13:Z15)</f>
        <v>0</v>
      </c>
      <c r="AA16" s="62">
        <f>(+V16*(1+X$3))*X$6</f>
        <v>0</v>
      </c>
      <c r="AB16" s="218">
        <f>+V16+W16+X16+Y16+Z16+AA16</f>
        <v>0</v>
      </c>
      <c r="AC16" s="32"/>
      <c r="AD16" s="290" t="str">
        <f t="shared" si="3"/>
        <v>TOTAL Task 1</v>
      </c>
      <c r="AE16" s="290"/>
      <c r="AF16" s="197">
        <f t="shared" ref="AF16:AO16" si="8">SUM(AF13:AF15)</f>
        <v>0</v>
      </c>
      <c r="AG16" s="198">
        <f t="shared" si="8"/>
        <v>0</v>
      </c>
      <c r="AH16" s="198">
        <f t="shared" si="8"/>
        <v>0</v>
      </c>
      <c r="AI16" s="198">
        <f t="shared" si="8"/>
        <v>0</v>
      </c>
      <c r="AJ16" s="198">
        <f t="shared" si="8"/>
        <v>0</v>
      </c>
      <c r="AK16" s="198">
        <f t="shared" si="8"/>
        <v>0</v>
      </c>
      <c r="AL16" s="198">
        <f t="shared" si="8"/>
        <v>0</v>
      </c>
      <c r="AM16" s="198">
        <f t="shared" si="8"/>
        <v>0</v>
      </c>
      <c r="AN16" s="198">
        <f t="shared" si="8"/>
        <v>0</v>
      </c>
      <c r="AO16" s="59">
        <f t="shared" si="8"/>
        <v>0</v>
      </c>
    </row>
    <row r="17" spans="1:41" x14ac:dyDescent="0.2">
      <c r="A17" s="276"/>
      <c r="B17" s="276"/>
      <c r="C17" s="68"/>
      <c r="P17" s="25"/>
      <c r="Q17" s="276"/>
      <c r="R17" s="276"/>
      <c r="S17" s="85"/>
      <c r="AB17" s="82"/>
      <c r="AC17" s="32"/>
      <c r="AD17" s="276"/>
      <c r="AE17" s="276"/>
      <c r="AF17" s="24"/>
    </row>
    <row r="18" spans="1:41" ht="28.15" customHeight="1" x14ac:dyDescent="0.2">
      <c r="A18" s="272" t="s">
        <v>120</v>
      </c>
      <c r="B18" s="272"/>
      <c r="C18" s="69"/>
      <c r="D18" s="41"/>
      <c r="E18" s="41"/>
      <c r="F18" s="41"/>
      <c r="G18" s="41"/>
      <c r="H18" s="41"/>
      <c r="I18" s="41"/>
      <c r="J18" s="41"/>
      <c r="K18" s="41"/>
      <c r="L18" s="41"/>
      <c r="M18" s="41"/>
      <c r="N18" s="54"/>
      <c r="O18" s="124"/>
      <c r="P18" s="25"/>
      <c r="Q18" s="274" t="str">
        <f t="shared" si="2"/>
        <v>Task 2: GCRTA Safety and Security Monitoring (Average 3410 hours)</v>
      </c>
      <c r="R18" s="274"/>
      <c r="S18" s="86"/>
      <c r="T18" s="59"/>
      <c r="U18" s="34"/>
      <c r="V18" s="62"/>
      <c r="W18" s="62"/>
      <c r="X18" s="62"/>
      <c r="Y18" s="62"/>
      <c r="Z18" s="62"/>
      <c r="AA18" s="62"/>
      <c r="AB18" s="83"/>
      <c r="AC18" s="32"/>
      <c r="AD18" s="274" t="str">
        <f t="shared" si="3"/>
        <v>Task 2: GCRTA Safety and Security Monitoring (Average 3410 hours)</v>
      </c>
      <c r="AE18" s="274"/>
      <c r="AF18" s="33"/>
      <c r="AG18" s="34"/>
      <c r="AH18" s="34"/>
      <c r="AI18" s="34"/>
      <c r="AJ18" s="34"/>
      <c r="AK18" s="34"/>
      <c r="AL18" s="34"/>
      <c r="AM18" s="34"/>
      <c r="AN18" s="34"/>
      <c r="AO18" s="34"/>
    </row>
    <row r="19" spans="1:41" ht="14.25" customHeight="1" x14ac:dyDescent="0.2">
      <c r="A19" s="266" t="s">
        <v>57</v>
      </c>
      <c r="B19" s="266"/>
      <c r="C19" s="70"/>
      <c r="N19" s="55">
        <f>SUM(D19:M19)</f>
        <v>0</v>
      </c>
      <c r="O19" s="61">
        <f>+D$8*D19+E$8*E19+F$8*F19+G$8*G19+H$8*H19+I$8*I19+K$8*K19+L$8*L19+J$8*J19</f>
        <v>0</v>
      </c>
      <c r="P19" s="25"/>
      <c r="Q19" s="266" t="str">
        <f t="shared" si="2"/>
        <v xml:space="preserve">Subtask 1: </v>
      </c>
      <c r="R19" s="267"/>
      <c r="S19" s="87"/>
      <c r="T19" s="1" t="e">
        <f>+V19/U19</f>
        <v>#DIV/0!</v>
      </c>
      <c r="U19">
        <f t="shared" ref="U19" si="9">+N19</f>
        <v>0</v>
      </c>
      <c r="V19" s="1">
        <f t="shared" ref="V19" si="10">+O19</f>
        <v>0</v>
      </c>
      <c r="W19" s="1">
        <f>+V19*X$4</f>
        <v>0</v>
      </c>
      <c r="X19" s="1">
        <f>+V19*X$5</f>
        <v>0</v>
      </c>
      <c r="Y19" s="1">
        <f>+AO19</f>
        <v>0</v>
      </c>
      <c r="Z19" s="1">
        <v>0</v>
      </c>
      <c r="AA19" s="1">
        <f>(+V19*(1+X$3))*X$6</f>
        <v>0</v>
      </c>
      <c r="AB19" s="191">
        <f>+V19+W19+X19+Y19+Z19+AA19</f>
        <v>0</v>
      </c>
      <c r="AC19" s="32"/>
      <c r="AD19" s="266" t="str">
        <f t="shared" si="3"/>
        <v xml:space="preserve">Subtask 1: </v>
      </c>
      <c r="AE19" s="266"/>
      <c r="AF19" s="195"/>
      <c r="AG19" s="7"/>
      <c r="AH19" s="7"/>
      <c r="AI19" s="7"/>
      <c r="AJ19" s="7"/>
      <c r="AK19" s="7"/>
      <c r="AL19" s="7"/>
      <c r="AM19" s="7"/>
      <c r="AN19" s="7"/>
      <c r="AO19" s="1">
        <f>+AF$8*AF19+AG$8*AG19+AH$8*AH19+AI$8*AI19+AJ$8*AJ19+AK$8*AK19+AL$8*AL19+AM$8*AM19+AN$8*AN19</f>
        <v>0</v>
      </c>
    </row>
    <row r="20" spans="1:41" ht="14.25" customHeight="1" x14ac:dyDescent="0.2">
      <c r="A20" s="266" t="s">
        <v>54</v>
      </c>
      <c r="B20" s="266"/>
      <c r="C20" s="70"/>
      <c r="N20" s="55">
        <f t="shared" ref="N20:N21" si="11">SUM(D20:M20)</f>
        <v>0</v>
      </c>
      <c r="O20" s="61">
        <f>+D$8*D20+E$8*E20+F$8*F20+G$8*G20+H$8*H20+I$8*I20+K$8*K20+L$8*L20+J$8*J20</f>
        <v>0</v>
      </c>
      <c r="P20" s="25"/>
      <c r="Q20" s="266" t="str">
        <f t="shared" ref="Q20" si="12">+A20</f>
        <v xml:space="preserve">Subtask 2: </v>
      </c>
      <c r="R20" s="267"/>
      <c r="S20" s="87"/>
      <c r="T20" s="1" t="e">
        <f>+V20/U20</f>
        <v>#DIV/0!</v>
      </c>
      <c r="U20">
        <f t="shared" ref="U20" si="13">+N20</f>
        <v>0</v>
      </c>
      <c r="V20" s="1">
        <f t="shared" ref="V20" si="14">+O20</f>
        <v>0</v>
      </c>
      <c r="W20" s="1">
        <f>+V20*X$4</f>
        <v>0</v>
      </c>
      <c r="X20" s="1">
        <f>+V20*X$5</f>
        <v>0</v>
      </c>
      <c r="Y20" s="1">
        <f>+AO20</f>
        <v>0</v>
      </c>
      <c r="Z20" s="1">
        <v>0</v>
      </c>
      <c r="AA20" s="1">
        <f>(+V20*(1+X$3))*X$6</f>
        <v>0</v>
      </c>
      <c r="AB20" s="191">
        <f>+V20+W20+X20+Y20+Z20+AA20</f>
        <v>0</v>
      </c>
      <c r="AC20" s="32"/>
      <c r="AD20" s="266" t="str">
        <f t="shared" ref="AD20" si="15">+A20</f>
        <v xml:space="preserve">Subtask 2: </v>
      </c>
      <c r="AE20" s="266"/>
      <c r="AF20" s="195"/>
      <c r="AG20" s="7"/>
      <c r="AH20" s="7"/>
      <c r="AI20" s="7"/>
      <c r="AJ20" s="7"/>
      <c r="AK20" s="7"/>
      <c r="AL20" s="7"/>
      <c r="AM20" s="7"/>
      <c r="AN20" s="7"/>
      <c r="AO20" s="1">
        <f>+AF$8*AF20+AG$8*AG20+AH$8*AH20+AI$8*AI20+AJ$8*AJ20+AK$8*AK20+AL$8*AL20+AM$8*AM20+AN$8*AN20</f>
        <v>0</v>
      </c>
    </row>
    <row r="21" spans="1:41" ht="14.25" customHeight="1" thickBot="1" x14ac:dyDescent="0.25">
      <c r="A21" s="278" t="s">
        <v>55</v>
      </c>
      <c r="B21" s="278"/>
      <c r="C21" s="103"/>
      <c r="D21" s="104"/>
      <c r="E21" s="104"/>
      <c r="F21" s="104"/>
      <c r="G21" s="104"/>
      <c r="H21" s="104"/>
      <c r="I21" s="104"/>
      <c r="J21" s="104"/>
      <c r="K21" s="104"/>
      <c r="L21" s="104"/>
      <c r="M21" s="104"/>
      <c r="N21" s="105">
        <f t="shared" si="11"/>
        <v>0</v>
      </c>
      <c r="O21" s="106">
        <f>+D$8*D21+E$8*E21+F$8*F21+G$8*G21+H$8*H21+I$8*I21+K$8*K21+L$8*L21+J$8*J21</f>
        <v>0</v>
      </c>
      <c r="P21" s="25"/>
      <c r="Q21" s="278" t="str">
        <f t="shared" si="2"/>
        <v xml:space="preserve">Subtask 3: </v>
      </c>
      <c r="R21" s="295"/>
      <c r="S21" s="108"/>
      <c r="T21" s="109" t="e">
        <f>+V21/U21</f>
        <v>#DIV/0!</v>
      </c>
      <c r="U21" s="110">
        <f t="shared" ref="U21" si="16">+N21</f>
        <v>0</v>
      </c>
      <c r="V21" s="109">
        <f t="shared" ref="V21" si="17">+O21</f>
        <v>0</v>
      </c>
      <c r="W21" s="109">
        <f>+V21*X$4</f>
        <v>0</v>
      </c>
      <c r="X21" s="109">
        <f>+V21*X$5</f>
        <v>0</v>
      </c>
      <c r="Y21" s="109">
        <f>+AO21</f>
        <v>0</v>
      </c>
      <c r="Z21" s="109">
        <v>0</v>
      </c>
      <c r="AA21" s="109">
        <f>(+V21*(1+X$3))*X$6</f>
        <v>0</v>
      </c>
      <c r="AB21" s="192">
        <f>+V21+W21+X21+Y21+Z21+AA21</f>
        <v>0</v>
      </c>
      <c r="AC21" s="32"/>
      <c r="AD21" s="278" t="str">
        <f t="shared" si="3"/>
        <v xml:space="preserve">Subtask 3: </v>
      </c>
      <c r="AE21" s="278"/>
      <c r="AF21" s="196"/>
      <c r="AG21" s="104"/>
      <c r="AH21" s="104"/>
      <c r="AI21" s="104"/>
      <c r="AJ21" s="104"/>
      <c r="AK21" s="104"/>
      <c r="AL21" s="104"/>
      <c r="AM21" s="104"/>
      <c r="AN21" s="104"/>
      <c r="AO21" s="109">
        <f>+AF$8*AF21+AG$8*AG21+AH$8*AH21+AI$8*AI21+AJ$8*AJ21+AK$8*AK21+AL$8*AL21+AM$8*AM21+AN$8*AN21</f>
        <v>0</v>
      </c>
    </row>
    <row r="22" spans="1:41" ht="15" customHeight="1" x14ac:dyDescent="0.25">
      <c r="A22" s="172"/>
      <c r="B22" s="175" t="s">
        <v>59</v>
      </c>
      <c r="C22" s="71"/>
      <c r="D22" s="41">
        <f>SUM(D19:D21)</f>
        <v>0</v>
      </c>
      <c r="E22" s="41">
        <f t="shared" ref="E22:L22" si="18">SUM(E19:E21)</f>
        <v>0</v>
      </c>
      <c r="F22" s="41">
        <f t="shared" si="18"/>
        <v>0</v>
      </c>
      <c r="G22" s="41">
        <f t="shared" si="18"/>
        <v>0</v>
      </c>
      <c r="H22" s="41">
        <f t="shared" si="18"/>
        <v>0</v>
      </c>
      <c r="I22" s="41">
        <f t="shared" si="18"/>
        <v>0</v>
      </c>
      <c r="J22" s="41">
        <f t="shared" si="18"/>
        <v>0</v>
      </c>
      <c r="K22" s="41">
        <f t="shared" si="18"/>
        <v>0</v>
      </c>
      <c r="L22" s="41">
        <f t="shared" si="18"/>
        <v>0</v>
      </c>
      <c r="M22" s="41">
        <f>SUM(M19:M21)</f>
        <v>0</v>
      </c>
      <c r="N22" s="54">
        <f>SUM(N19:N21)</f>
        <v>0</v>
      </c>
      <c r="O22" s="124">
        <f>SUM(O19:O21)</f>
        <v>0</v>
      </c>
      <c r="P22" s="25"/>
      <c r="Q22" s="270" t="str">
        <f>+B22</f>
        <v>TOTAL Task 2</v>
      </c>
      <c r="R22" s="271"/>
      <c r="S22" s="88"/>
      <c r="T22" s="59" t="e">
        <f>+V22/U22</f>
        <v>#DIV/0!</v>
      </c>
      <c r="U22" s="34">
        <f t="shared" ref="U22:AA22" si="19">SUM(U19:U21)</f>
        <v>0</v>
      </c>
      <c r="V22" s="59">
        <f t="shared" si="19"/>
        <v>0</v>
      </c>
      <c r="W22" s="59">
        <f t="shared" si="19"/>
        <v>0</v>
      </c>
      <c r="X22" s="59">
        <f t="shared" si="19"/>
        <v>0</v>
      </c>
      <c r="Y22" s="59">
        <f t="shared" si="19"/>
        <v>0</v>
      </c>
      <c r="Z22" s="59">
        <f t="shared" si="19"/>
        <v>0</v>
      </c>
      <c r="AA22" s="59">
        <f t="shared" si="19"/>
        <v>0</v>
      </c>
      <c r="AB22" s="218">
        <f>SUM(AB19:AB21)</f>
        <v>0</v>
      </c>
      <c r="AC22" s="32"/>
      <c r="AD22" s="172"/>
      <c r="AE22" s="237" t="str">
        <f t="shared" ref="AE22" si="20">+B22</f>
        <v>TOTAL Task 2</v>
      </c>
      <c r="AF22" s="199">
        <f>SUM(AF19:AF21)</f>
        <v>0</v>
      </c>
      <c r="AG22" s="199">
        <f t="shared" ref="AG22:AN22" si="21">SUM(AG19:AG21)</f>
        <v>0</v>
      </c>
      <c r="AH22" s="199">
        <f t="shared" si="21"/>
        <v>0</v>
      </c>
      <c r="AI22" s="199">
        <f t="shared" si="21"/>
        <v>0</v>
      </c>
      <c r="AJ22" s="199">
        <f t="shared" si="21"/>
        <v>0</v>
      </c>
      <c r="AK22" s="199">
        <f t="shared" si="21"/>
        <v>0</v>
      </c>
      <c r="AL22" s="199">
        <f t="shared" si="21"/>
        <v>0</v>
      </c>
      <c r="AM22" s="199">
        <f t="shared" si="21"/>
        <v>0</v>
      </c>
      <c r="AN22" s="199">
        <f t="shared" si="21"/>
        <v>0</v>
      </c>
      <c r="AO22" s="59">
        <f>SUM(AO19:AO21)</f>
        <v>0</v>
      </c>
    </row>
    <row r="23" spans="1:41" x14ac:dyDescent="0.2">
      <c r="A23" s="27"/>
      <c r="B23" s="174"/>
      <c r="C23" s="68"/>
      <c r="P23" s="25"/>
      <c r="Q23" s="276"/>
      <c r="R23" s="277"/>
      <c r="S23" s="85"/>
      <c r="AB23" s="82"/>
      <c r="AC23" s="32"/>
      <c r="AD23" s="27"/>
      <c r="AE23" s="27"/>
      <c r="AF23" s="24"/>
    </row>
    <row r="24" spans="1:41" ht="15" customHeight="1" x14ac:dyDescent="0.2">
      <c r="A24" s="272" t="s">
        <v>121</v>
      </c>
      <c r="B24" s="273"/>
      <c r="C24" s="69"/>
      <c r="D24" s="41"/>
      <c r="E24" s="41"/>
      <c r="F24" s="41"/>
      <c r="G24" s="41"/>
      <c r="H24" s="41"/>
      <c r="I24" s="41"/>
      <c r="J24" s="41"/>
      <c r="K24" s="41"/>
      <c r="L24" s="41"/>
      <c r="M24" s="41"/>
      <c r="N24" s="54"/>
      <c r="O24" s="124"/>
      <c r="P24" s="25"/>
      <c r="Q24" s="274" t="str">
        <f t="shared" si="2"/>
        <v>Task 3: GCRTA On-site Triennial SSO Review (Average 245 hours)</v>
      </c>
      <c r="R24" s="275"/>
      <c r="S24" s="86"/>
      <c r="T24" s="59"/>
      <c r="U24" s="34"/>
      <c r="V24" s="62"/>
      <c r="W24" s="62"/>
      <c r="X24" s="62"/>
      <c r="Y24" s="62"/>
      <c r="Z24" s="62"/>
      <c r="AA24" s="62"/>
      <c r="AB24" s="83"/>
      <c r="AC24" s="32"/>
      <c r="AD24" s="274" t="str">
        <f t="shared" ref="AD24:AD73" si="22">+A24</f>
        <v>Task 3: GCRTA On-site Triennial SSO Review (Average 245 hours)</v>
      </c>
      <c r="AE24" s="274"/>
      <c r="AF24" s="33"/>
      <c r="AG24" s="34"/>
      <c r="AH24" s="34"/>
      <c r="AI24" s="34"/>
      <c r="AJ24" s="34"/>
      <c r="AK24" s="34"/>
      <c r="AL24" s="34"/>
      <c r="AM24" s="34"/>
      <c r="AN24" s="34"/>
      <c r="AO24" s="34"/>
    </row>
    <row r="25" spans="1:41" ht="14.25" customHeight="1" x14ac:dyDescent="0.2">
      <c r="A25" s="266" t="s">
        <v>57</v>
      </c>
      <c r="B25" s="266"/>
      <c r="C25" s="70"/>
      <c r="N25" s="55">
        <f>SUM(D25:M25)</f>
        <v>0</v>
      </c>
      <c r="O25" s="61">
        <f>+D$8*D25+E$8*E25+F$8*F25+G$8*G25+H$8*H25+I$8*I25+K$8*K25+L$8*L25+J$8*J25</f>
        <v>0</v>
      </c>
      <c r="P25" s="25"/>
      <c r="Q25" s="266" t="str">
        <f t="shared" si="2"/>
        <v xml:space="preserve">Subtask 1: </v>
      </c>
      <c r="R25" s="267"/>
      <c r="S25" s="87"/>
      <c r="T25" s="1" t="e">
        <f>+V25/U25</f>
        <v>#DIV/0!</v>
      </c>
      <c r="U25">
        <f t="shared" ref="U25" si="23">+N25</f>
        <v>0</v>
      </c>
      <c r="V25" s="1">
        <f t="shared" ref="V25" si="24">+O25</f>
        <v>0</v>
      </c>
      <c r="W25" s="1">
        <f>+V25*X$4</f>
        <v>0</v>
      </c>
      <c r="X25" s="1">
        <f>+V25*X$5</f>
        <v>0</v>
      </c>
      <c r="Y25" s="1">
        <f>+AO25</f>
        <v>0</v>
      </c>
      <c r="Z25" s="1">
        <v>0</v>
      </c>
      <c r="AA25" s="1">
        <f>(+V25*(1+X$3))*X$6</f>
        <v>0</v>
      </c>
      <c r="AB25" s="191">
        <f>+V25+W25+X25+Y25+Z25+AA25</f>
        <v>0</v>
      </c>
      <c r="AC25" s="32"/>
      <c r="AD25" s="202" t="str">
        <f t="shared" si="22"/>
        <v xml:space="preserve">Subtask 1: </v>
      </c>
      <c r="AE25" s="173"/>
      <c r="AF25" s="195"/>
      <c r="AG25" s="7"/>
      <c r="AH25" s="7"/>
      <c r="AI25" s="7"/>
      <c r="AJ25" s="7"/>
      <c r="AK25" s="7"/>
      <c r="AL25" s="7"/>
      <c r="AM25" s="7"/>
      <c r="AN25" s="7"/>
      <c r="AO25" s="1">
        <f>+AF$8*AF25+AG$8*AG25+AH$8*AH25+AI$8*AI25+AJ$8*AJ25+AK$8*AK25+AL$8*AL25+AM$8*AM25+AN$8*AN25</f>
        <v>0</v>
      </c>
    </row>
    <row r="26" spans="1:41" ht="14.25" customHeight="1" x14ac:dyDescent="0.2">
      <c r="A26" s="266" t="s">
        <v>54</v>
      </c>
      <c r="B26" s="266"/>
      <c r="C26" s="70"/>
      <c r="N26" s="55">
        <f t="shared" ref="N26:N27" si="25">SUM(D26:M26)</f>
        <v>0</v>
      </c>
      <c r="O26" s="61">
        <f>+D$8*D26+E$8*E26+F$8*F26+G$8*G26+H$8*H26+I$8*I26+K$8*K26+L$8*L26+J$8*J26</f>
        <v>0</v>
      </c>
      <c r="P26" s="25"/>
      <c r="Q26" s="266" t="str">
        <f t="shared" si="2"/>
        <v xml:space="preserve">Subtask 2: </v>
      </c>
      <c r="R26" s="267"/>
      <c r="S26" s="87"/>
      <c r="T26" s="1" t="e">
        <f t="shared" ref="T26:T27" si="26">+V26/U26</f>
        <v>#DIV/0!</v>
      </c>
      <c r="U26">
        <f t="shared" ref="U26:U27" si="27">+N26</f>
        <v>0</v>
      </c>
      <c r="V26" s="1">
        <f t="shared" ref="V26:V27" si="28">+O26</f>
        <v>0</v>
      </c>
      <c r="W26" s="1">
        <f t="shared" ref="W26:W27" si="29">+V26*X$4</f>
        <v>0</v>
      </c>
      <c r="X26" s="1">
        <f t="shared" ref="X26:X27" si="30">+V26*X$5</f>
        <v>0</v>
      </c>
      <c r="Y26" s="1">
        <f t="shared" ref="Y26:Y27" si="31">+AO26</f>
        <v>0</v>
      </c>
      <c r="Z26" s="1">
        <v>0</v>
      </c>
      <c r="AA26" s="1">
        <f t="shared" ref="AA26:AA27" si="32">(+V26*(1+X$3))*X$6</f>
        <v>0</v>
      </c>
      <c r="AB26" s="191">
        <f t="shared" ref="AB26:AB27" si="33">+V26+W26+X26+Y26+Z26+AA26</f>
        <v>0</v>
      </c>
      <c r="AC26" s="32"/>
      <c r="AD26" s="202" t="str">
        <f t="shared" si="22"/>
        <v xml:space="preserve">Subtask 2: </v>
      </c>
      <c r="AE26" s="173"/>
      <c r="AF26" s="195"/>
      <c r="AG26" s="7"/>
      <c r="AH26" s="7"/>
      <c r="AI26" s="7"/>
      <c r="AJ26" s="7"/>
      <c r="AK26" s="7"/>
      <c r="AL26" s="7"/>
      <c r="AM26" s="7"/>
      <c r="AN26" s="7"/>
      <c r="AO26" s="1">
        <f t="shared" ref="AO26:AO27" si="34">+AF$8*AF26+AG$8*AG26+AH$8*AH26+AI$8*AI26+AJ$8*AJ26+AK$8*AK26+AL$8*AL26+AM$8*AM26+AN$8*AN26</f>
        <v>0</v>
      </c>
    </row>
    <row r="27" spans="1:41" ht="14.25" customHeight="1" thickBot="1" x14ac:dyDescent="0.25">
      <c r="A27" s="266" t="s">
        <v>55</v>
      </c>
      <c r="B27" s="267"/>
      <c r="C27" s="103"/>
      <c r="D27" s="104"/>
      <c r="E27" s="104"/>
      <c r="F27" s="104"/>
      <c r="G27" s="104"/>
      <c r="H27" s="104"/>
      <c r="I27" s="104"/>
      <c r="J27" s="104"/>
      <c r="K27" s="104"/>
      <c r="L27" s="104"/>
      <c r="M27" s="104"/>
      <c r="N27" s="105">
        <f t="shared" si="25"/>
        <v>0</v>
      </c>
      <c r="O27" s="106">
        <f>+D$8*D27+E$8*E27+F$8*F27+G$8*G27+H$8*H27+I$8*I27+K$8*K27+L$8*L27+J$8*J27</f>
        <v>0</v>
      </c>
      <c r="P27" s="25"/>
      <c r="Q27" s="266" t="str">
        <f t="shared" si="2"/>
        <v xml:space="preserve">Subtask 3: </v>
      </c>
      <c r="R27" s="267"/>
      <c r="S27" s="108"/>
      <c r="T27" s="109" t="e">
        <f t="shared" si="26"/>
        <v>#DIV/0!</v>
      </c>
      <c r="U27" s="110">
        <f t="shared" si="27"/>
        <v>0</v>
      </c>
      <c r="V27" s="109">
        <f t="shared" si="28"/>
        <v>0</v>
      </c>
      <c r="W27" s="109">
        <f t="shared" si="29"/>
        <v>0</v>
      </c>
      <c r="X27" s="109">
        <f t="shared" si="30"/>
        <v>0</v>
      </c>
      <c r="Y27" s="109">
        <f t="shared" si="31"/>
        <v>0</v>
      </c>
      <c r="Z27" s="109">
        <v>0</v>
      </c>
      <c r="AA27" s="109">
        <f t="shared" si="32"/>
        <v>0</v>
      </c>
      <c r="AB27" s="192">
        <f t="shared" si="33"/>
        <v>0</v>
      </c>
      <c r="AC27" s="32"/>
      <c r="AD27" s="266" t="str">
        <f t="shared" si="22"/>
        <v xml:space="preserve">Subtask 3: </v>
      </c>
      <c r="AE27" s="266"/>
      <c r="AF27" s="196"/>
      <c r="AG27" s="104"/>
      <c r="AH27" s="104"/>
      <c r="AI27" s="104"/>
      <c r="AJ27" s="104"/>
      <c r="AK27" s="104"/>
      <c r="AL27" s="104"/>
      <c r="AM27" s="104"/>
      <c r="AN27" s="104"/>
      <c r="AO27" s="109">
        <f t="shared" si="34"/>
        <v>0</v>
      </c>
    </row>
    <row r="28" spans="1:41" ht="15" customHeight="1" x14ac:dyDescent="0.25">
      <c r="A28" s="270" t="s">
        <v>60</v>
      </c>
      <c r="B28" s="271"/>
      <c r="C28" s="71"/>
      <c r="D28" s="41">
        <f t="shared" ref="D28:O28" si="35">SUM(D25:D27)</f>
        <v>0</v>
      </c>
      <c r="E28" s="41">
        <f t="shared" si="35"/>
        <v>0</v>
      </c>
      <c r="F28" s="41">
        <f t="shared" si="35"/>
        <v>0</v>
      </c>
      <c r="G28" s="41">
        <f t="shared" si="35"/>
        <v>0</v>
      </c>
      <c r="H28" s="41">
        <f t="shared" si="35"/>
        <v>0</v>
      </c>
      <c r="I28" s="41">
        <f t="shared" si="35"/>
        <v>0</v>
      </c>
      <c r="J28" s="41">
        <f t="shared" si="35"/>
        <v>0</v>
      </c>
      <c r="K28" s="41">
        <f t="shared" si="35"/>
        <v>0</v>
      </c>
      <c r="L28" s="41">
        <f t="shared" si="35"/>
        <v>0</v>
      </c>
      <c r="M28" s="41">
        <f t="shared" si="35"/>
        <v>0</v>
      </c>
      <c r="N28" s="54">
        <f t="shared" si="35"/>
        <v>0</v>
      </c>
      <c r="O28" s="230">
        <f t="shared" si="35"/>
        <v>0</v>
      </c>
      <c r="P28" s="25"/>
      <c r="Q28" s="270" t="str">
        <f t="shared" si="2"/>
        <v>TOTAL Task 3</v>
      </c>
      <c r="R28" s="271"/>
      <c r="S28" s="88"/>
      <c r="T28" s="59" t="e">
        <f>+V28/U28</f>
        <v>#DIV/0!</v>
      </c>
      <c r="U28" s="34">
        <f t="shared" ref="U28:AB28" si="36">SUM(U25:U27)</f>
        <v>0</v>
      </c>
      <c r="V28" s="59">
        <f t="shared" si="36"/>
        <v>0</v>
      </c>
      <c r="W28" s="59">
        <f t="shared" si="36"/>
        <v>0</v>
      </c>
      <c r="X28" s="59">
        <f t="shared" si="36"/>
        <v>0</v>
      </c>
      <c r="Y28" s="59">
        <f t="shared" si="36"/>
        <v>0</v>
      </c>
      <c r="Z28" s="59">
        <f t="shared" si="36"/>
        <v>0</v>
      </c>
      <c r="AA28" s="59">
        <f t="shared" si="36"/>
        <v>0</v>
      </c>
      <c r="AB28" s="218">
        <f t="shared" si="36"/>
        <v>0</v>
      </c>
      <c r="AC28" s="32"/>
      <c r="AD28" s="270" t="str">
        <f t="shared" si="22"/>
        <v>TOTAL Task 3</v>
      </c>
      <c r="AE28" s="270"/>
      <c r="AF28" s="197">
        <f t="shared" ref="AF28:AO28" si="37">SUM(AF25:AF27)</f>
        <v>0</v>
      </c>
      <c r="AG28" s="197">
        <f t="shared" si="37"/>
        <v>0</v>
      </c>
      <c r="AH28" s="197">
        <f t="shared" si="37"/>
        <v>0</v>
      </c>
      <c r="AI28" s="197">
        <f t="shared" si="37"/>
        <v>0</v>
      </c>
      <c r="AJ28" s="197">
        <f t="shared" si="37"/>
        <v>0</v>
      </c>
      <c r="AK28" s="197">
        <f t="shared" si="37"/>
        <v>0</v>
      </c>
      <c r="AL28" s="197">
        <f t="shared" si="37"/>
        <v>0</v>
      </c>
      <c r="AM28" s="197">
        <f t="shared" si="37"/>
        <v>0</v>
      </c>
      <c r="AN28" s="197">
        <f t="shared" si="37"/>
        <v>0</v>
      </c>
      <c r="AO28" s="59">
        <f t="shared" si="37"/>
        <v>0</v>
      </c>
    </row>
    <row r="29" spans="1:41" x14ac:dyDescent="0.2">
      <c r="A29" s="27"/>
      <c r="B29" s="174"/>
      <c r="C29" s="68"/>
      <c r="P29" s="25"/>
      <c r="Q29" s="27"/>
      <c r="R29" s="174"/>
      <c r="S29" s="85"/>
      <c r="AB29" s="82"/>
      <c r="AC29" s="32"/>
      <c r="AD29" s="27"/>
      <c r="AE29" s="27"/>
      <c r="AF29" s="24"/>
    </row>
    <row r="30" spans="1:41" ht="15" customHeight="1" x14ac:dyDescent="0.2">
      <c r="A30" s="274" t="s">
        <v>122</v>
      </c>
      <c r="B30" s="275"/>
      <c r="C30" s="69"/>
      <c r="D30" s="41"/>
      <c r="E30" s="41"/>
      <c r="F30" s="41"/>
      <c r="G30" s="41"/>
      <c r="H30" s="41"/>
      <c r="I30" s="41"/>
      <c r="J30" s="41"/>
      <c r="K30" s="41"/>
      <c r="L30" s="41"/>
      <c r="M30" s="41"/>
      <c r="N30" s="54"/>
      <c r="O30" s="124"/>
      <c r="P30" s="25"/>
      <c r="Q30" s="274" t="str">
        <f t="shared" si="2"/>
        <v>Task 4: Cincinnati Safety and Security Monitoring (Average 1836 hrs)</v>
      </c>
      <c r="R30" s="275"/>
      <c r="S30" s="86"/>
      <c r="T30" s="59"/>
      <c r="U30" s="34"/>
      <c r="V30" s="62"/>
      <c r="W30" s="62"/>
      <c r="X30" s="62"/>
      <c r="Y30" s="62"/>
      <c r="Z30" s="62"/>
      <c r="AA30" s="62"/>
      <c r="AB30" s="83"/>
      <c r="AC30" s="32"/>
      <c r="AD30" s="274" t="str">
        <f t="shared" si="22"/>
        <v>Task 4: Cincinnati Safety and Security Monitoring (Average 1836 hrs)</v>
      </c>
      <c r="AE30" s="274"/>
      <c r="AF30" s="33"/>
      <c r="AG30" s="34"/>
      <c r="AH30" s="34"/>
      <c r="AI30" s="34"/>
      <c r="AJ30" s="34"/>
      <c r="AK30" s="34"/>
      <c r="AL30" s="34"/>
      <c r="AM30" s="34"/>
      <c r="AN30" s="34"/>
      <c r="AO30" s="34"/>
    </row>
    <row r="31" spans="1:41" ht="15" thickBot="1" x14ac:dyDescent="0.25">
      <c r="A31" s="266" t="s">
        <v>57</v>
      </c>
      <c r="B31" s="266"/>
      <c r="C31" s="70"/>
      <c r="M31" s="178"/>
      <c r="N31" s="55">
        <f>SUM(D31:M31)</f>
        <v>0</v>
      </c>
      <c r="O31" s="61">
        <f>+D$8*D31+E$8*E31+F$8*F31+G$8*G31+H$8*H31+I$8*I31+K$8*K31+L$8*L31+J$8*J31</f>
        <v>0</v>
      </c>
      <c r="P31" s="179"/>
      <c r="Q31" s="266" t="str">
        <f t="shared" si="2"/>
        <v xml:space="preserve">Subtask 1: </v>
      </c>
      <c r="R31" s="267"/>
      <c r="S31" s="87"/>
      <c r="T31" s="1" t="e">
        <f>+V31/U31</f>
        <v>#DIV/0!</v>
      </c>
      <c r="U31">
        <f t="shared" ref="U31" si="38">+N31</f>
        <v>0</v>
      </c>
      <c r="V31" s="1">
        <f t="shared" ref="V31" si="39">+O31</f>
        <v>0</v>
      </c>
      <c r="W31" s="1">
        <f>+V31*X$4</f>
        <v>0</v>
      </c>
      <c r="X31" s="1">
        <f>+V31*X$5</f>
        <v>0</v>
      </c>
      <c r="Y31" s="1">
        <f>+AO31</f>
        <v>0</v>
      </c>
      <c r="Z31" s="1">
        <v>0</v>
      </c>
      <c r="AA31" s="1">
        <f>(+V31*(1+X$3))*X$6</f>
        <v>0</v>
      </c>
      <c r="AB31" s="191">
        <f>+V31+W31+X31+Y31+Z31+AA31</f>
        <v>0</v>
      </c>
      <c r="AC31" s="111"/>
      <c r="AD31" s="266" t="str">
        <f t="shared" si="22"/>
        <v xml:space="preserve">Subtask 1: </v>
      </c>
      <c r="AE31" s="266"/>
      <c r="AF31" s="195"/>
      <c r="AG31" s="210"/>
      <c r="AH31" s="210"/>
      <c r="AI31" s="210"/>
      <c r="AJ31" s="210"/>
      <c r="AK31" s="210"/>
      <c r="AL31" s="210"/>
      <c r="AM31" s="210"/>
      <c r="AN31" s="210"/>
      <c r="AO31" s="158">
        <f>+AF$8*AF31+AG$8*AG31+AH$8*AH31+AI$8*AI31+AJ$8*AJ31+AK$8*AK31+AL$8*AL31+AM$8*AM31+AN$8*AN31</f>
        <v>0</v>
      </c>
    </row>
    <row r="32" spans="1:41" ht="14.25" customHeight="1" x14ac:dyDescent="0.2">
      <c r="A32" s="266" t="s">
        <v>74</v>
      </c>
      <c r="B32" s="266"/>
      <c r="C32" s="70"/>
      <c r="M32" s="178"/>
      <c r="N32" s="55">
        <f t="shared" ref="N32:N33" si="40">SUM(D32:M32)</f>
        <v>0</v>
      </c>
      <c r="O32" s="61">
        <f>+D$8*D32+E$8*E32+F$8*F32+G$8*G32+H$8*H32+I$8*I32+K$8*K32+L$8*L32+J$8*J32</f>
        <v>0</v>
      </c>
      <c r="P32" s="25"/>
      <c r="Q32" s="266" t="str">
        <f t="shared" ref="Q32:Q33" si="41">+A32</f>
        <v xml:space="preserve">Subtask 2:  </v>
      </c>
      <c r="R32" s="267"/>
      <c r="S32" s="87"/>
      <c r="T32" s="216" t="e">
        <f>+V32/U32</f>
        <v>#DIV/0!</v>
      </c>
      <c r="U32">
        <f t="shared" ref="U32" si="42">+N32</f>
        <v>0</v>
      </c>
      <c r="V32" s="1">
        <f t="shared" ref="V32" si="43">+O32</f>
        <v>0</v>
      </c>
      <c r="W32" s="1">
        <f>+V32*X$4</f>
        <v>0</v>
      </c>
      <c r="X32" s="1">
        <f>+V32*X$5</f>
        <v>0</v>
      </c>
      <c r="Y32" s="1">
        <f>+AO32</f>
        <v>0</v>
      </c>
      <c r="Z32" s="1">
        <v>0</v>
      </c>
      <c r="AA32" s="217">
        <f>(+V32*(1+X$3))*X$6</f>
        <v>0</v>
      </c>
      <c r="AB32" s="191">
        <f>+V32+W32+X32+Y32+Z32+AA32</f>
        <v>0</v>
      </c>
      <c r="AC32" s="32"/>
      <c r="AD32" s="266" t="str">
        <f t="shared" ref="AD32:AD33" si="44">+A32</f>
        <v xml:space="preserve">Subtask 2:  </v>
      </c>
      <c r="AE32" s="266"/>
      <c r="AF32" s="195"/>
      <c r="AG32" s="7"/>
      <c r="AH32" s="7"/>
      <c r="AI32" s="7"/>
      <c r="AJ32" s="7"/>
      <c r="AK32" s="7"/>
      <c r="AL32" s="7"/>
      <c r="AM32" s="7"/>
      <c r="AN32" s="7"/>
      <c r="AO32" s="1">
        <f>+AF$8*AF32+AG$8*AG32+AH$8*AH32+AI$8*AI32+AJ$8*AJ32+AK$8*AK32+AL$8*AL32+AM$8*AM32+AN$8*AN32</f>
        <v>0</v>
      </c>
    </row>
    <row r="33" spans="1:41" ht="14.25" customHeight="1" thickBot="1" x14ac:dyDescent="0.25">
      <c r="A33" s="278" t="s">
        <v>73</v>
      </c>
      <c r="B33" s="278"/>
      <c r="C33" s="103"/>
      <c r="D33" s="211"/>
      <c r="E33" s="104"/>
      <c r="F33" s="104"/>
      <c r="G33" s="104"/>
      <c r="H33" s="104"/>
      <c r="I33" s="104"/>
      <c r="J33" s="104"/>
      <c r="K33" s="104"/>
      <c r="L33" s="104"/>
      <c r="M33" s="104"/>
      <c r="N33" s="105">
        <f t="shared" si="40"/>
        <v>0</v>
      </c>
      <c r="O33" s="106">
        <f>+D$8*D33+E$8*E33+F$8*F33+G$8*G33+H$8*H33+I$8*I33+K$8*K33+L$8*L33+J$8*J33</f>
        <v>0</v>
      </c>
      <c r="P33" s="25"/>
      <c r="Q33" s="266" t="str">
        <f t="shared" si="41"/>
        <v xml:space="preserve">Subtask 3:  </v>
      </c>
      <c r="R33" s="267"/>
      <c r="S33" s="108"/>
      <c r="T33" s="176" t="e">
        <f t="shared" ref="T33" si="45">+V33/U33</f>
        <v>#DIV/0!</v>
      </c>
      <c r="U33" s="110">
        <f t="shared" ref="U33" si="46">+N33</f>
        <v>0</v>
      </c>
      <c r="V33" s="109">
        <f t="shared" ref="V33" si="47">+O33</f>
        <v>0</v>
      </c>
      <c r="W33" s="109">
        <f t="shared" ref="W33" si="48">+V33*X$4</f>
        <v>0</v>
      </c>
      <c r="X33" s="109">
        <f t="shared" ref="X33" si="49">+V33*X$5</f>
        <v>0</v>
      </c>
      <c r="Y33" s="109">
        <f t="shared" ref="Y33" si="50">+AO33</f>
        <v>0</v>
      </c>
      <c r="Z33" s="109">
        <v>0</v>
      </c>
      <c r="AA33" s="190">
        <f t="shared" ref="AA33" si="51">(+V33*(1+X$3))*X$6</f>
        <v>0</v>
      </c>
      <c r="AB33" s="192">
        <f t="shared" ref="AB33" si="52">+V33+W33+X33+Y33+Z33+AA33</f>
        <v>0</v>
      </c>
      <c r="AC33" s="32"/>
      <c r="AD33" s="266" t="str">
        <f t="shared" si="44"/>
        <v xml:space="preserve">Subtask 3:  </v>
      </c>
      <c r="AE33" s="266"/>
      <c r="AF33" s="196"/>
      <c r="AG33" s="104"/>
      <c r="AH33" s="104"/>
      <c r="AI33" s="104"/>
      <c r="AJ33" s="104"/>
      <c r="AK33" s="104"/>
      <c r="AL33" s="104"/>
      <c r="AM33" s="104"/>
      <c r="AN33" s="104"/>
      <c r="AO33" s="1">
        <f t="shared" ref="AO33" si="53">+AF$8*AF33+AG$8*AG33+AH$8*AH33+AI$8*AI33+AJ$8*AJ33+AK$8*AK33+AL$8*AL33+AM$8*AM33+AN$8*AN33</f>
        <v>0</v>
      </c>
    </row>
    <row r="34" spans="1:41" ht="15.75" x14ac:dyDescent="0.2">
      <c r="A34" s="281" t="s">
        <v>69</v>
      </c>
      <c r="B34" s="300"/>
      <c r="C34" s="71"/>
      <c r="D34" s="181">
        <f t="shared" ref="D34:O34" si="54">SUM(D31:D33)</f>
        <v>0</v>
      </c>
      <c r="E34" s="181">
        <f t="shared" si="54"/>
        <v>0</v>
      </c>
      <c r="F34" s="181">
        <f t="shared" si="54"/>
        <v>0</v>
      </c>
      <c r="G34" s="181">
        <f t="shared" si="54"/>
        <v>0</v>
      </c>
      <c r="H34" s="181">
        <f t="shared" si="54"/>
        <v>0</v>
      </c>
      <c r="I34" s="181">
        <f t="shared" si="54"/>
        <v>0</v>
      </c>
      <c r="J34" s="181">
        <f t="shared" si="54"/>
        <v>0</v>
      </c>
      <c r="K34" s="181">
        <f t="shared" si="54"/>
        <v>0</v>
      </c>
      <c r="L34" s="181">
        <f t="shared" si="54"/>
        <v>0</v>
      </c>
      <c r="M34" s="181">
        <f t="shared" si="54"/>
        <v>0</v>
      </c>
      <c r="N34" s="214">
        <f t="shared" si="54"/>
        <v>0</v>
      </c>
      <c r="O34" s="229">
        <f t="shared" si="54"/>
        <v>0</v>
      </c>
      <c r="P34" s="25"/>
      <c r="Q34" s="270" t="str">
        <f t="shared" si="2"/>
        <v>TOTAL Task 4</v>
      </c>
      <c r="R34" s="271"/>
      <c r="S34" s="88"/>
      <c r="T34" s="185" t="e">
        <f>+V34/U34</f>
        <v>#DIV/0!</v>
      </c>
      <c r="U34" s="186">
        <f t="shared" ref="U34:AB34" si="55">SUM(U31:U33)</f>
        <v>0</v>
      </c>
      <c r="V34" s="185">
        <f t="shared" si="55"/>
        <v>0</v>
      </c>
      <c r="W34" s="185">
        <f t="shared" si="55"/>
        <v>0</v>
      </c>
      <c r="X34" s="185">
        <f t="shared" si="55"/>
        <v>0</v>
      </c>
      <c r="Y34" s="185">
        <f t="shared" si="55"/>
        <v>0</v>
      </c>
      <c r="Z34" s="185">
        <f t="shared" si="55"/>
        <v>0</v>
      </c>
      <c r="AA34" s="185">
        <f t="shared" si="55"/>
        <v>0</v>
      </c>
      <c r="AB34" s="224">
        <f t="shared" si="55"/>
        <v>0</v>
      </c>
      <c r="AC34" s="32"/>
      <c r="AD34" s="270" t="str">
        <f t="shared" si="22"/>
        <v>TOTAL Task 4</v>
      </c>
      <c r="AE34" s="270"/>
      <c r="AF34" s="40">
        <f t="shared" ref="AF34:AN34" si="56">SUM(AF31:AF33)</f>
        <v>0</v>
      </c>
      <c r="AG34" s="40">
        <f t="shared" si="56"/>
        <v>0</v>
      </c>
      <c r="AH34" s="40">
        <f t="shared" si="56"/>
        <v>0</v>
      </c>
      <c r="AI34" s="40">
        <f t="shared" si="56"/>
        <v>0</v>
      </c>
      <c r="AJ34" s="40">
        <f t="shared" si="56"/>
        <v>0</v>
      </c>
      <c r="AK34" s="40">
        <f t="shared" si="56"/>
        <v>0</v>
      </c>
      <c r="AL34" s="40">
        <f t="shared" si="56"/>
        <v>0</v>
      </c>
      <c r="AM34" s="40">
        <f t="shared" si="56"/>
        <v>0</v>
      </c>
      <c r="AN34" s="40">
        <f t="shared" si="56"/>
        <v>0</v>
      </c>
      <c r="AO34" s="187">
        <f>SUM(AO31:AO32)</f>
        <v>0</v>
      </c>
    </row>
    <row r="35" spans="1:41" x14ac:dyDescent="0.2">
      <c r="A35" s="276"/>
      <c r="B35" s="277"/>
      <c r="C35" s="68"/>
      <c r="P35" s="25"/>
      <c r="Q35" s="276"/>
      <c r="R35" s="277"/>
      <c r="S35" s="85"/>
      <c r="AB35" s="82"/>
      <c r="AC35" s="32"/>
      <c r="AD35" s="276"/>
      <c r="AE35" s="276"/>
      <c r="AF35" s="24"/>
    </row>
    <row r="36" spans="1:41" ht="15" customHeight="1" x14ac:dyDescent="0.2">
      <c r="A36" s="272" t="s">
        <v>123</v>
      </c>
      <c r="B36" s="273"/>
      <c r="C36" s="69"/>
      <c r="D36" s="41"/>
      <c r="E36" s="41"/>
      <c r="F36" s="41"/>
      <c r="G36" s="41"/>
      <c r="H36" s="41"/>
      <c r="I36" s="41"/>
      <c r="J36" s="41"/>
      <c r="K36" s="41"/>
      <c r="L36" s="41"/>
      <c r="M36" s="41"/>
      <c r="N36" s="54"/>
      <c r="O36" s="124"/>
      <c r="P36" s="25"/>
      <c r="Q36" s="274" t="str">
        <f t="shared" si="2"/>
        <v>Task 3: Cincinnati On-site Triennial SSO Review (Average 173 hours)</v>
      </c>
      <c r="R36" s="275"/>
      <c r="S36" s="86"/>
      <c r="T36" s="59"/>
      <c r="U36" s="34"/>
      <c r="V36" s="62"/>
      <c r="W36" s="62"/>
      <c r="X36" s="62"/>
      <c r="Y36" s="62"/>
      <c r="Z36" s="62"/>
      <c r="AA36" s="62"/>
      <c r="AB36" s="83"/>
      <c r="AC36" s="32"/>
      <c r="AD36" s="274" t="str">
        <f t="shared" si="22"/>
        <v>Task 3: Cincinnati On-site Triennial SSO Review (Average 173 hours)</v>
      </c>
      <c r="AE36" s="274"/>
      <c r="AF36" s="33"/>
      <c r="AG36" s="34"/>
      <c r="AH36" s="34"/>
      <c r="AI36" s="34"/>
      <c r="AJ36" s="34"/>
      <c r="AK36" s="34"/>
      <c r="AL36" s="34"/>
      <c r="AM36" s="34"/>
      <c r="AN36" s="34"/>
      <c r="AO36" s="34"/>
    </row>
    <row r="37" spans="1:41" ht="14.25" x14ac:dyDescent="0.2">
      <c r="A37" s="266" t="s">
        <v>57</v>
      </c>
      <c r="B37" s="267"/>
      <c r="C37" s="70"/>
      <c r="N37" s="55">
        <f>SUM(D37:M37)</f>
        <v>0</v>
      </c>
      <c r="O37" s="61">
        <f>+D$8*D37+E$8*E37+F$8*F37+G$8*G37+H$8*H37+I$8*I37+K$8*K37+L$8*L37+J$8*J37</f>
        <v>0</v>
      </c>
      <c r="P37" s="25"/>
      <c r="Q37" s="266" t="str">
        <f t="shared" si="2"/>
        <v xml:space="preserve">Subtask 1: </v>
      </c>
      <c r="R37" s="267"/>
      <c r="S37" s="87"/>
      <c r="T37" s="158" t="e">
        <f>+V37/U37</f>
        <v>#DIV/0!</v>
      </c>
      <c r="U37" s="159">
        <f t="shared" ref="U37" si="57">+N37</f>
        <v>0</v>
      </c>
      <c r="V37" s="158">
        <f t="shared" ref="V37" si="58">+O37</f>
        <v>0</v>
      </c>
      <c r="W37" s="158">
        <f>+V37*X$4</f>
        <v>0</v>
      </c>
      <c r="X37" s="158">
        <f>+V37*X$5</f>
        <v>0</v>
      </c>
      <c r="Y37" s="158">
        <f>+AO37</f>
        <v>0</v>
      </c>
      <c r="Z37" s="158">
        <v>0</v>
      </c>
      <c r="AA37" s="158">
        <f>(+V37*(1+X$3))*X$6</f>
        <v>0</v>
      </c>
      <c r="AB37" s="193">
        <f>+V37+W37+X37+Y37+Z37+AA37</f>
        <v>0</v>
      </c>
      <c r="AC37" s="32"/>
      <c r="AD37" s="266" t="str">
        <f t="shared" si="22"/>
        <v xml:space="preserve">Subtask 1: </v>
      </c>
      <c r="AE37" s="266"/>
      <c r="AF37" s="195"/>
      <c r="AG37" s="210"/>
      <c r="AH37" s="210"/>
      <c r="AI37" s="210"/>
      <c r="AJ37" s="210"/>
      <c r="AK37" s="210"/>
      <c r="AL37" s="210"/>
      <c r="AM37" s="210"/>
      <c r="AN37" s="210"/>
      <c r="AO37" s="158">
        <f>+AF$8*AF37+AG$8*AG37+AH$8*AH37+AI$8*AI37+AJ$8*AJ37+AK$8*AK37+AL$8*AL37+AM$8*AM37+AN$8*AN37</f>
        <v>0</v>
      </c>
    </row>
    <row r="38" spans="1:41" ht="14.25" customHeight="1" x14ac:dyDescent="0.2">
      <c r="A38" s="266" t="s">
        <v>54</v>
      </c>
      <c r="B38" s="267"/>
      <c r="C38" s="70"/>
      <c r="N38" s="55">
        <f t="shared" ref="N38:N39" si="59">SUM(D38:M38)</f>
        <v>0</v>
      </c>
      <c r="O38" s="61">
        <f>+D$8*D38+E$8*E38+F$8*F38+G$8*G38+H$8*H38+I$8*I38+K$8*K38+L$8*L38+J$8*J38</f>
        <v>0</v>
      </c>
      <c r="P38" s="25"/>
      <c r="Q38" s="266" t="str">
        <f t="shared" si="2"/>
        <v xml:space="preserve">Subtask 2: </v>
      </c>
      <c r="R38" s="267"/>
      <c r="S38" s="87"/>
      <c r="T38" s="158" t="e">
        <f t="shared" ref="T38:T39" si="60">+V38/U38</f>
        <v>#DIV/0!</v>
      </c>
      <c r="U38" s="159">
        <f t="shared" ref="U38:U39" si="61">+N38</f>
        <v>0</v>
      </c>
      <c r="V38" s="158">
        <f t="shared" ref="V38:V39" si="62">+O38</f>
        <v>0</v>
      </c>
      <c r="W38" s="158">
        <f t="shared" ref="W38:W39" si="63">+V38*X$4</f>
        <v>0</v>
      </c>
      <c r="X38" s="158">
        <f t="shared" ref="X38:X39" si="64">+V38*X$5</f>
        <v>0</v>
      </c>
      <c r="Y38" s="158">
        <f t="shared" ref="Y38:Y39" si="65">+AO38</f>
        <v>0</v>
      </c>
      <c r="Z38" s="158">
        <v>0</v>
      </c>
      <c r="AA38" s="158">
        <f t="shared" ref="AA38:AA39" si="66">(+V38*(1+X$3))*X$6</f>
        <v>0</v>
      </c>
      <c r="AB38" s="193">
        <f t="shared" ref="AB38:AB39" si="67">+V38+W38+X38+Y38+Z38+AA38</f>
        <v>0</v>
      </c>
      <c r="AC38" s="32"/>
      <c r="AD38" s="266" t="str">
        <f t="shared" si="22"/>
        <v xml:space="preserve">Subtask 2: </v>
      </c>
      <c r="AE38" s="266"/>
      <c r="AF38" s="195"/>
      <c r="AG38" s="7"/>
      <c r="AH38" s="7"/>
      <c r="AI38" s="7"/>
      <c r="AJ38" s="7"/>
      <c r="AK38" s="7"/>
      <c r="AL38" s="7"/>
      <c r="AM38" s="7"/>
      <c r="AN38" s="7"/>
      <c r="AO38" s="1">
        <f t="shared" ref="AO38:AO39" si="68">+AF$8*AF38+AG$8*AG38+AH$8*AH38+AI$8*AI38+AJ$8*AJ38+AK$8*AK38+AL$8*AL38+AM$8*AM38+AN$8*AN38</f>
        <v>0</v>
      </c>
    </row>
    <row r="39" spans="1:41" ht="14.25" customHeight="1" thickBot="1" x14ac:dyDescent="0.25">
      <c r="A39" s="278" t="s">
        <v>55</v>
      </c>
      <c r="B39" s="295"/>
      <c r="C39" s="103"/>
      <c r="D39" s="104"/>
      <c r="E39" s="104"/>
      <c r="F39" s="104"/>
      <c r="G39" s="104"/>
      <c r="H39" s="104"/>
      <c r="I39" s="104"/>
      <c r="J39" s="104"/>
      <c r="K39" s="104"/>
      <c r="L39" s="104"/>
      <c r="M39" s="104"/>
      <c r="N39" s="105">
        <f t="shared" si="59"/>
        <v>0</v>
      </c>
      <c r="O39" s="106">
        <f>+D$8*D39+E$8*E39+F$8*F39+G$8*G39+H$8*H39+I$8*I39+K$8*K39+L$8*L39+J$8*J39</f>
        <v>0</v>
      </c>
      <c r="P39" s="107"/>
      <c r="Q39" s="278" t="str">
        <f t="shared" si="2"/>
        <v xml:space="preserve">Subtask 3: </v>
      </c>
      <c r="R39" s="295"/>
      <c r="S39" s="108"/>
      <c r="T39" s="203" t="e">
        <f t="shared" si="60"/>
        <v>#DIV/0!</v>
      </c>
      <c r="U39" s="204">
        <f t="shared" si="61"/>
        <v>0</v>
      </c>
      <c r="V39" s="203">
        <f t="shared" si="62"/>
        <v>0</v>
      </c>
      <c r="W39" s="203">
        <f t="shared" si="63"/>
        <v>0</v>
      </c>
      <c r="X39" s="203">
        <f t="shared" si="64"/>
        <v>0</v>
      </c>
      <c r="Y39" s="203">
        <f t="shared" si="65"/>
        <v>0</v>
      </c>
      <c r="Z39" s="203">
        <v>0</v>
      </c>
      <c r="AA39" s="203">
        <f t="shared" si="66"/>
        <v>0</v>
      </c>
      <c r="AB39" s="205">
        <f t="shared" si="67"/>
        <v>0</v>
      </c>
      <c r="AC39" s="111"/>
      <c r="AD39" s="278" t="str">
        <f t="shared" si="22"/>
        <v xml:space="preserve">Subtask 3: </v>
      </c>
      <c r="AE39" s="278"/>
      <c r="AF39" s="196">
        <v>0</v>
      </c>
      <c r="AG39" s="104">
        <v>0</v>
      </c>
      <c r="AH39" s="104">
        <v>0</v>
      </c>
      <c r="AI39" s="104">
        <v>0</v>
      </c>
      <c r="AJ39" s="104">
        <v>0</v>
      </c>
      <c r="AK39" s="104">
        <v>0</v>
      </c>
      <c r="AL39" s="104">
        <v>0</v>
      </c>
      <c r="AM39" s="104">
        <v>0</v>
      </c>
      <c r="AN39" s="104">
        <v>0</v>
      </c>
      <c r="AO39" s="109">
        <f t="shared" si="68"/>
        <v>0</v>
      </c>
    </row>
    <row r="40" spans="1:41" ht="14.25" customHeight="1" x14ac:dyDescent="0.25">
      <c r="A40" s="307" t="s">
        <v>70</v>
      </c>
      <c r="B40" s="308"/>
      <c r="C40" s="71"/>
      <c r="D40" s="41">
        <f>SUM(D37:D39)</f>
        <v>0</v>
      </c>
      <c r="E40" s="41">
        <f t="shared" ref="E40:O40" si="69">SUM(E37:E39)</f>
        <v>0</v>
      </c>
      <c r="F40" s="41">
        <f t="shared" si="69"/>
        <v>0</v>
      </c>
      <c r="G40" s="41">
        <f t="shared" si="69"/>
        <v>0</v>
      </c>
      <c r="H40" s="41">
        <f t="shared" si="69"/>
        <v>0</v>
      </c>
      <c r="I40" s="41">
        <f t="shared" si="69"/>
        <v>0</v>
      </c>
      <c r="J40" s="41">
        <f>SUM(J37:J39)</f>
        <v>0</v>
      </c>
      <c r="K40" s="41">
        <f t="shared" si="69"/>
        <v>0</v>
      </c>
      <c r="L40" s="41">
        <f t="shared" si="69"/>
        <v>0</v>
      </c>
      <c r="M40" s="41">
        <f t="shared" si="69"/>
        <v>0</v>
      </c>
      <c r="N40" s="54">
        <f t="shared" si="69"/>
        <v>0</v>
      </c>
      <c r="O40" s="124">
        <f t="shared" si="69"/>
        <v>0</v>
      </c>
      <c r="P40" s="25"/>
      <c r="Q40" s="270" t="str">
        <f>+A40</f>
        <v>TOTAL Task 5</v>
      </c>
      <c r="R40" s="271"/>
      <c r="S40" s="88"/>
      <c r="T40" s="185" t="e">
        <f>+V40/U40</f>
        <v>#DIV/0!</v>
      </c>
      <c r="U40" s="34">
        <f t="shared" ref="U40:AB40" si="70">SUM(U37:U39)</f>
        <v>0</v>
      </c>
      <c r="V40" s="59">
        <f t="shared" si="70"/>
        <v>0</v>
      </c>
      <c r="W40" s="59">
        <f t="shared" si="70"/>
        <v>0</v>
      </c>
      <c r="X40" s="59">
        <f t="shared" si="70"/>
        <v>0</v>
      </c>
      <c r="Y40" s="59">
        <f t="shared" si="70"/>
        <v>0</v>
      </c>
      <c r="Z40" s="59">
        <f t="shared" si="70"/>
        <v>0</v>
      </c>
      <c r="AA40" s="59">
        <f t="shared" si="70"/>
        <v>0</v>
      </c>
      <c r="AB40" s="218">
        <f t="shared" si="70"/>
        <v>0</v>
      </c>
      <c r="AC40" s="32"/>
      <c r="AD40" s="184"/>
      <c r="AE40" s="172" t="str">
        <f>+A40</f>
        <v>TOTAL Task 5</v>
      </c>
      <c r="AF40" s="40">
        <f t="shared" ref="AF40:AO40" si="71">SUM(AF37:AF39)</f>
        <v>0</v>
      </c>
      <c r="AG40" s="40">
        <f t="shared" si="71"/>
        <v>0</v>
      </c>
      <c r="AH40" s="40">
        <f t="shared" si="71"/>
        <v>0</v>
      </c>
      <c r="AI40" s="40">
        <f t="shared" si="71"/>
        <v>0</v>
      </c>
      <c r="AJ40" s="40">
        <f t="shared" si="71"/>
        <v>0</v>
      </c>
      <c r="AK40" s="40">
        <f t="shared" si="71"/>
        <v>0</v>
      </c>
      <c r="AL40" s="40">
        <f t="shared" si="71"/>
        <v>0</v>
      </c>
      <c r="AM40" s="40">
        <f t="shared" si="71"/>
        <v>0</v>
      </c>
      <c r="AN40" s="40">
        <f t="shared" si="71"/>
        <v>0</v>
      </c>
      <c r="AO40" s="59">
        <f t="shared" si="71"/>
        <v>0</v>
      </c>
    </row>
    <row r="41" spans="1:41" ht="15" x14ac:dyDescent="0.2">
      <c r="A41" s="44"/>
      <c r="B41" s="44"/>
      <c r="C41" s="70"/>
      <c r="P41" s="25"/>
      <c r="Q41" s="44"/>
      <c r="R41" s="44"/>
      <c r="S41" s="87"/>
      <c r="AB41" s="82"/>
      <c r="AC41" s="32"/>
      <c r="AD41" s="44"/>
      <c r="AE41" s="44"/>
      <c r="AF41" s="22"/>
    </row>
    <row r="42" spans="1:41" ht="30.6" customHeight="1" x14ac:dyDescent="0.2">
      <c r="A42" s="272" t="s">
        <v>124</v>
      </c>
      <c r="B42" s="273"/>
      <c r="C42" s="69"/>
      <c r="D42" s="41"/>
      <c r="E42" s="41"/>
      <c r="F42" s="41"/>
      <c r="G42" s="41"/>
      <c r="H42" s="41"/>
      <c r="I42" s="41"/>
      <c r="J42" s="41"/>
      <c r="K42" s="41"/>
      <c r="L42" s="41"/>
      <c r="M42" s="41"/>
      <c r="N42" s="54"/>
      <c r="O42" s="124"/>
      <c r="P42" s="25"/>
      <c r="Q42" s="274" t="str">
        <f t="shared" ref="Q42:Q43" si="72">+A42</f>
        <v>Task 6: ODOT Reports/FTA Annual Report/Program Revision/Other Tasks Assigned (Average 832 hours)</v>
      </c>
      <c r="R42" s="275"/>
      <c r="S42" s="86"/>
      <c r="T42" s="59"/>
      <c r="U42" s="34"/>
      <c r="V42" s="62"/>
      <c r="W42" s="62"/>
      <c r="X42" s="62"/>
      <c r="Y42" s="62"/>
      <c r="Z42" s="62"/>
      <c r="AA42" s="62"/>
      <c r="AB42" s="83"/>
      <c r="AC42" s="32"/>
      <c r="AD42" s="274" t="str">
        <f t="shared" ref="AD42:AD43" si="73">+A42</f>
        <v>Task 6: ODOT Reports/FTA Annual Report/Program Revision/Other Tasks Assigned (Average 832 hours)</v>
      </c>
      <c r="AE42" s="274"/>
      <c r="AF42" s="33"/>
      <c r="AG42" s="34"/>
      <c r="AH42" s="34"/>
      <c r="AI42" s="34"/>
      <c r="AJ42" s="34"/>
      <c r="AK42" s="34"/>
      <c r="AL42" s="34"/>
      <c r="AM42" s="34"/>
      <c r="AN42" s="34"/>
      <c r="AO42" s="34"/>
    </row>
    <row r="43" spans="1:41" ht="14.25" x14ac:dyDescent="0.2">
      <c r="A43" s="266" t="s">
        <v>53</v>
      </c>
      <c r="B43" s="266"/>
      <c r="C43" s="70"/>
      <c r="M43" s="178"/>
      <c r="N43" s="55">
        <f>SUM(D43:M43)</f>
        <v>0</v>
      </c>
      <c r="O43" s="61">
        <f>+D$8*D43+E$8*E43+F$8*F43+G$8*G43+H$8*H43+I$8*I43+K$8*K43+L$8*L43+J$8*J43</f>
        <v>0</v>
      </c>
      <c r="P43" s="25"/>
      <c r="Q43" s="266" t="str">
        <f t="shared" si="72"/>
        <v>Subtask 1:</v>
      </c>
      <c r="R43" s="267"/>
      <c r="S43" s="87"/>
      <c r="T43" s="1" t="e">
        <f>+V43/U43</f>
        <v>#DIV/0!</v>
      </c>
      <c r="U43">
        <f t="shared" ref="U43:U44" si="74">+N43</f>
        <v>0</v>
      </c>
      <c r="V43" s="1">
        <f t="shared" ref="V43:V44" si="75">+O43</f>
        <v>0</v>
      </c>
      <c r="W43" s="1">
        <f>+V43*X$4</f>
        <v>0</v>
      </c>
      <c r="X43" s="1">
        <f>+V43*X$5</f>
        <v>0</v>
      </c>
      <c r="Y43" s="1">
        <f>+AO43</f>
        <v>0</v>
      </c>
      <c r="Z43" s="1">
        <v>0</v>
      </c>
      <c r="AA43" s="1">
        <f>(+V43*(1+X$3))*X$6</f>
        <v>0</v>
      </c>
      <c r="AB43" s="191">
        <f>+V43+W43+X43+Y43+Z43+AA43</f>
        <v>0</v>
      </c>
      <c r="AC43" s="32"/>
      <c r="AD43" s="266" t="str">
        <f t="shared" si="73"/>
        <v>Subtask 1:</v>
      </c>
      <c r="AE43" s="266"/>
      <c r="AF43" s="195"/>
      <c r="AG43" s="7"/>
      <c r="AH43" s="7"/>
      <c r="AI43" s="7"/>
      <c r="AJ43" s="7"/>
      <c r="AK43" s="7"/>
      <c r="AL43" s="7"/>
      <c r="AM43" s="7"/>
      <c r="AN43" s="7"/>
      <c r="AO43" s="1">
        <f>+AF$8*AF43+AG$8*AG43+AH$8*AH43+AI$8*AI43+AJ$8*AJ43+AK$8*AK43+AL$8*AL43+AM$8*AM43+AN$8*AN43</f>
        <v>0</v>
      </c>
    </row>
    <row r="44" spans="1:41" ht="14.25" x14ac:dyDescent="0.2">
      <c r="A44" s="266" t="s">
        <v>54</v>
      </c>
      <c r="B44" s="266"/>
      <c r="C44" s="70"/>
      <c r="M44" s="178"/>
      <c r="N44" s="55">
        <f t="shared" ref="N44:N45" si="76">SUM(D44:M44)</f>
        <v>0</v>
      </c>
      <c r="O44" s="61">
        <f>+D$8*D44+E$8*E44+F$8*F44+G$8*G44+H$8*H44+I$8*I44+K$8*K44+L$8*L44+J$8*J44</f>
        <v>0</v>
      </c>
      <c r="P44" s="25"/>
      <c r="Q44" s="266" t="str">
        <f t="shared" ref="Q44:Q45" si="77">+A44</f>
        <v xml:space="preserve">Subtask 2: </v>
      </c>
      <c r="R44" s="267"/>
      <c r="S44" s="87"/>
      <c r="T44" s="216" t="e">
        <f>+V44/U44</f>
        <v>#DIV/0!</v>
      </c>
      <c r="U44">
        <f t="shared" si="74"/>
        <v>0</v>
      </c>
      <c r="V44" s="1">
        <f t="shared" si="75"/>
        <v>0</v>
      </c>
      <c r="W44" s="1">
        <f>+V44*X$4</f>
        <v>0</v>
      </c>
      <c r="X44" s="1">
        <f>+V44*X$5</f>
        <v>0</v>
      </c>
      <c r="Y44" s="1">
        <f>+AO44</f>
        <v>0</v>
      </c>
      <c r="Z44" s="1">
        <v>0</v>
      </c>
      <c r="AA44" s="217">
        <f>(+V44*(1+X$3))*X$6</f>
        <v>0</v>
      </c>
      <c r="AB44" s="191">
        <f>+V44+W44+X44+Y44+Z44+AA44</f>
        <v>0</v>
      </c>
      <c r="AC44" s="32"/>
      <c r="AD44" s="266" t="str">
        <f t="shared" ref="AD44:AD45" si="78">+A44</f>
        <v xml:space="preserve">Subtask 2: </v>
      </c>
      <c r="AE44" s="266"/>
      <c r="AF44" s="195"/>
      <c r="AG44" s="7"/>
      <c r="AH44" s="7"/>
      <c r="AI44" s="7"/>
      <c r="AJ44" s="7"/>
      <c r="AK44" s="7"/>
      <c r="AL44" s="7"/>
      <c r="AM44" s="7"/>
      <c r="AN44" s="7"/>
      <c r="AO44" s="1">
        <f>+AF$8*AF44+AG$8*AG44+AH$8*AH44+AI$8*AI44+AJ$8*AJ44+AK$8*AK44+AL$8*AL44+AM$8*AM44+AN$8*AN44</f>
        <v>0</v>
      </c>
    </row>
    <row r="45" spans="1:41" ht="15" thickBot="1" x14ac:dyDescent="0.25">
      <c r="A45" s="278" t="s">
        <v>55</v>
      </c>
      <c r="B45" s="278"/>
      <c r="C45" s="213"/>
      <c r="D45" s="104"/>
      <c r="E45" s="104"/>
      <c r="F45" s="104"/>
      <c r="G45" s="104"/>
      <c r="H45" s="104"/>
      <c r="I45" s="104"/>
      <c r="J45" s="104"/>
      <c r="K45" s="104"/>
      <c r="L45" s="104"/>
      <c r="M45" s="177"/>
      <c r="N45" s="55">
        <f t="shared" si="76"/>
        <v>0</v>
      </c>
      <c r="O45" s="61">
        <f>+D$8*D45+E$8*E45+F$8*F45+G$8*G45+H$8*H45+I$8*I45+K$8*K45+L$8*L45+J$8*J45</f>
        <v>0</v>
      </c>
      <c r="P45" s="25"/>
      <c r="Q45" s="266" t="str">
        <f t="shared" si="77"/>
        <v xml:space="preserve">Subtask 3: </v>
      </c>
      <c r="R45" s="267"/>
      <c r="S45" s="108"/>
      <c r="T45" s="176" t="e">
        <f>+V45/U45</f>
        <v>#DIV/0!</v>
      </c>
      <c r="U45" s="110">
        <f t="shared" ref="U45" si="79">+N45</f>
        <v>0</v>
      </c>
      <c r="V45" s="109">
        <f t="shared" ref="V45" si="80">+O45</f>
        <v>0</v>
      </c>
      <c r="W45" s="109">
        <f>+V45*X$4</f>
        <v>0</v>
      </c>
      <c r="X45" s="109">
        <f>+V45*X$5</f>
        <v>0</v>
      </c>
      <c r="Y45" s="109">
        <f>+AO45</f>
        <v>0</v>
      </c>
      <c r="Z45" s="109">
        <v>0</v>
      </c>
      <c r="AA45" s="190">
        <f>(+V45*(1+X$3))*X$6</f>
        <v>0</v>
      </c>
      <c r="AB45" s="191">
        <f>+V45+W45+X45+Y45+Z45+AA45</f>
        <v>0</v>
      </c>
      <c r="AC45" s="32"/>
      <c r="AD45" s="266" t="str">
        <f t="shared" si="78"/>
        <v xml:space="preserve">Subtask 3: </v>
      </c>
      <c r="AE45" s="266"/>
      <c r="AF45" s="196"/>
      <c r="AG45" s="104"/>
      <c r="AH45" s="104"/>
      <c r="AI45" s="104"/>
      <c r="AJ45" s="104"/>
      <c r="AK45" s="104"/>
      <c r="AL45" s="104"/>
      <c r="AM45" s="104"/>
      <c r="AN45" s="104"/>
      <c r="AO45" s="1">
        <f>+AF$8*AF45+AG$8*AG45+AH$8*AH45+AI$8*AI45+AJ$8*AJ45+AK$8*AK45+AL$8*AL45+AM$8*AM45+AN$8*AN45</f>
        <v>0</v>
      </c>
    </row>
    <row r="46" spans="1:41" ht="15.75" x14ac:dyDescent="0.2">
      <c r="A46" s="268" t="s">
        <v>71</v>
      </c>
      <c r="B46" s="269"/>
      <c r="C46" s="71"/>
      <c r="D46" s="181">
        <f>SUM(D43:D45)</f>
        <v>0</v>
      </c>
      <c r="E46" s="181">
        <f t="shared" ref="E46:M46" si="81">SUM(E43:E45)</f>
        <v>0</v>
      </c>
      <c r="F46" s="181">
        <f t="shared" si="81"/>
        <v>0</v>
      </c>
      <c r="G46" s="181">
        <f t="shared" si="81"/>
        <v>0</v>
      </c>
      <c r="H46" s="181">
        <f t="shared" si="81"/>
        <v>0</v>
      </c>
      <c r="I46" s="181">
        <f t="shared" si="81"/>
        <v>0</v>
      </c>
      <c r="J46" s="181">
        <f t="shared" si="81"/>
        <v>0</v>
      </c>
      <c r="K46" s="181">
        <f t="shared" si="81"/>
        <v>0</v>
      </c>
      <c r="L46" s="181">
        <f t="shared" si="81"/>
        <v>0</v>
      </c>
      <c r="M46" s="181">
        <f t="shared" si="81"/>
        <v>0</v>
      </c>
      <c r="N46" s="182">
        <f>SUM(N43:N45)</f>
        <v>0</v>
      </c>
      <c r="O46" s="183">
        <f>SUM(O43:O45)</f>
        <v>0</v>
      </c>
      <c r="P46" s="25"/>
      <c r="Q46" s="270" t="str">
        <f t="shared" ref="Q46" si="82">+A46</f>
        <v>TOTAL Task 6</v>
      </c>
      <c r="R46" s="271"/>
      <c r="S46" s="88"/>
      <c r="T46" s="185" t="e">
        <f>+V46/U46</f>
        <v>#DIV/0!</v>
      </c>
      <c r="U46" s="186">
        <f t="shared" ref="U46:AA46" si="83">SUM(U43:U44)</f>
        <v>0</v>
      </c>
      <c r="V46" s="185">
        <f t="shared" si="83"/>
        <v>0</v>
      </c>
      <c r="W46" s="185">
        <f t="shared" si="83"/>
        <v>0</v>
      </c>
      <c r="X46" s="185">
        <f t="shared" si="83"/>
        <v>0</v>
      </c>
      <c r="Y46" s="185">
        <f t="shared" si="83"/>
        <v>0</v>
      </c>
      <c r="Z46" s="185">
        <f t="shared" si="83"/>
        <v>0</v>
      </c>
      <c r="AA46" s="185">
        <f t="shared" si="83"/>
        <v>0</v>
      </c>
      <c r="AB46" s="219">
        <f>SUM(AB43:AB44)</f>
        <v>0</v>
      </c>
      <c r="AC46" s="32"/>
      <c r="AD46" s="270" t="str">
        <f t="shared" ref="AD46" si="84">+A46</f>
        <v>TOTAL Task 6</v>
      </c>
      <c r="AE46" s="270"/>
      <c r="AF46" s="40">
        <f>SUM(AF43:AF45)</f>
        <v>0</v>
      </c>
      <c r="AG46" s="40">
        <f t="shared" ref="AG46:AN46" si="85">SUM(AG43:AG45)</f>
        <v>0</v>
      </c>
      <c r="AH46" s="40">
        <f t="shared" si="85"/>
        <v>0</v>
      </c>
      <c r="AI46" s="40">
        <f t="shared" si="85"/>
        <v>0</v>
      </c>
      <c r="AJ46" s="40">
        <f t="shared" si="85"/>
        <v>0</v>
      </c>
      <c r="AK46" s="40">
        <f t="shared" si="85"/>
        <v>0</v>
      </c>
      <c r="AL46" s="40">
        <f t="shared" si="85"/>
        <v>0</v>
      </c>
      <c r="AM46" s="40">
        <f t="shared" si="85"/>
        <v>0</v>
      </c>
      <c r="AN46" s="40">
        <f t="shared" si="85"/>
        <v>0</v>
      </c>
      <c r="AO46" s="187">
        <f>SUM(AO43:AO45)</f>
        <v>0</v>
      </c>
    </row>
    <row r="47" spans="1:41" ht="15" x14ac:dyDescent="0.2">
      <c r="A47" s="44"/>
      <c r="B47" s="44"/>
      <c r="C47" s="70"/>
      <c r="P47" s="25"/>
      <c r="Q47" s="44"/>
      <c r="R47" s="44"/>
      <c r="S47" s="87"/>
      <c r="AB47" s="82"/>
      <c r="AC47" s="32"/>
      <c r="AD47" s="44"/>
      <c r="AE47" s="44"/>
      <c r="AF47" s="22"/>
    </row>
    <row r="48" spans="1:41" ht="15" x14ac:dyDescent="0.2">
      <c r="A48" s="272" t="s">
        <v>125</v>
      </c>
      <c r="B48" s="273"/>
      <c r="C48" s="69"/>
      <c r="D48" s="41"/>
      <c r="E48" s="41"/>
      <c r="F48" s="41"/>
      <c r="G48" s="41"/>
      <c r="H48" s="41"/>
      <c r="I48" s="41"/>
      <c r="J48" s="41"/>
      <c r="K48" s="41"/>
      <c r="L48" s="41"/>
      <c r="M48" s="41"/>
      <c r="N48" s="54"/>
      <c r="O48" s="124"/>
      <c r="P48" s="25"/>
      <c r="Q48" s="274" t="str">
        <f t="shared" ref="Q48:Q52" si="86">+A48</f>
        <v>Task 7: Risk-Based Inspections: GCRTA (Average 434 hours)</v>
      </c>
      <c r="R48" s="275"/>
      <c r="S48" s="86"/>
      <c r="T48" s="59"/>
      <c r="U48" s="34"/>
      <c r="V48" s="62"/>
      <c r="W48" s="62"/>
      <c r="X48" s="62"/>
      <c r="Y48" s="62"/>
      <c r="Z48" s="62"/>
      <c r="AA48" s="62"/>
      <c r="AB48" s="83"/>
      <c r="AC48" s="32"/>
      <c r="AD48" s="274" t="str">
        <f t="shared" ref="AD48:AD52" si="87">+A48</f>
        <v>Task 7: Risk-Based Inspections: GCRTA (Average 434 hours)</v>
      </c>
      <c r="AE48" s="274"/>
      <c r="AF48" s="33"/>
      <c r="AG48" s="34"/>
      <c r="AH48" s="34"/>
      <c r="AI48" s="34"/>
      <c r="AJ48" s="34"/>
      <c r="AK48" s="34"/>
      <c r="AL48" s="34"/>
      <c r="AM48" s="34"/>
      <c r="AN48" s="34"/>
      <c r="AO48" s="34"/>
    </row>
    <row r="49" spans="1:41" ht="14.25" x14ac:dyDescent="0.2">
      <c r="A49" s="266" t="s">
        <v>53</v>
      </c>
      <c r="B49" s="266"/>
      <c r="C49" s="70"/>
      <c r="M49" s="178"/>
      <c r="N49" s="55">
        <f>SUM(D49:M49)</f>
        <v>0</v>
      </c>
      <c r="O49" s="61">
        <f>+D$8*D49+E$8*E49+F$8*F49+G$8*G49+H$8*H49+I$8*I49+K$8*K49+L$8*L49+J$8*J49</f>
        <v>0</v>
      </c>
      <c r="P49" s="25"/>
      <c r="Q49" s="266" t="str">
        <f t="shared" si="86"/>
        <v>Subtask 1:</v>
      </c>
      <c r="R49" s="267"/>
      <c r="S49" s="87"/>
      <c r="T49" s="1" t="e">
        <f>+V49/U49</f>
        <v>#DIV/0!</v>
      </c>
      <c r="U49">
        <f t="shared" ref="U49:U51" si="88">+N49</f>
        <v>0</v>
      </c>
      <c r="V49" s="1">
        <f t="shared" ref="V49:V51" si="89">+O49</f>
        <v>0</v>
      </c>
      <c r="W49" s="1">
        <f>+V49*X$4</f>
        <v>0</v>
      </c>
      <c r="X49" s="1">
        <f>+V49*X$5</f>
        <v>0</v>
      </c>
      <c r="Y49" s="1">
        <f>+AO49</f>
        <v>0</v>
      </c>
      <c r="Z49" s="1">
        <v>0</v>
      </c>
      <c r="AA49" s="1">
        <f>(+V49*(1+X$3))*X$6</f>
        <v>0</v>
      </c>
      <c r="AB49" s="191">
        <f>+V49+W49+X49+Y49+Z49+AA49</f>
        <v>0</v>
      </c>
      <c r="AC49" s="32"/>
      <c r="AD49" s="266" t="str">
        <f t="shared" si="87"/>
        <v>Subtask 1:</v>
      </c>
      <c r="AE49" s="266"/>
      <c r="AF49" s="195"/>
      <c r="AG49" s="7"/>
      <c r="AH49" s="7"/>
      <c r="AI49" s="7"/>
      <c r="AJ49" s="7"/>
      <c r="AK49" s="7"/>
      <c r="AL49" s="7"/>
      <c r="AM49" s="7"/>
      <c r="AN49" s="7"/>
      <c r="AO49" s="1">
        <f>+AF$8*AF49+AG$8*AG49+AH$8*AH49+AI$8*AI49+AJ$8*AJ49+AK$8*AK49+AL$8*AL49+AM$8*AM49+AN$8*AN49</f>
        <v>0</v>
      </c>
    </row>
    <row r="50" spans="1:41" ht="14.25" x14ac:dyDescent="0.2">
      <c r="A50" s="266" t="s">
        <v>54</v>
      </c>
      <c r="B50" s="266"/>
      <c r="C50" s="70"/>
      <c r="M50" s="178"/>
      <c r="N50" s="55">
        <f t="shared" ref="N50:N51" si="90">SUM(D50:M50)</f>
        <v>0</v>
      </c>
      <c r="O50" s="61">
        <f>+D$8*D50+E$8*E50+F$8*F50+G$8*G50+H$8*H50+I$8*I50+K$8*K50+L$8*L50+J$8*J50</f>
        <v>0</v>
      </c>
      <c r="P50" s="25"/>
      <c r="Q50" s="266" t="str">
        <f t="shared" si="86"/>
        <v xml:space="preserve">Subtask 2: </v>
      </c>
      <c r="R50" s="267"/>
      <c r="S50" s="87"/>
      <c r="T50" s="216" t="e">
        <f>+V50/U50</f>
        <v>#DIV/0!</v>
      </c>
      <c r="U50">
        <f t="shared" si="88"/>
        <v>0</v>
      </c>
      <c r="V50" s="1">
        <f t="shared" si="89"/>
        <v>0</v>
      </c>
      <c r="W50" s="1">
        <f>+V50*X$4</f>
        <v>0</v>
      </c>
      <c r="X50" s="1">
        <f>+V50*X$5</f>
        <v>0</v>
      </c>
      <c r="Y50" s="1">
        <f>+AO50</f>
        <v>0</v>
      </c>
      <c r="Z50" s="1">
        <v>0</v>
      </c>
      <c r="AA50" s="217">
        <f>(+V50*(1+X$3))*X$6</f>
        <v>0</v>
      </c>
      <c r="AB50" s="191">
        <f>+V50+W50+X50+Y50+Z50+AA50</f>
        <v>0</v>
      </c>
      <c r="AC50" s="32"/>
      <c r="AD50" s="266" t="str">
        <f t="shared" si="87"/>
        <v xml:space="preserve">Subtask 2: </v>
      </c>
      <c r="AE50" s="266"/>
      <c r="AF50" s="195"/>
      <c r="AG50" s="7"/>
      <c r="AH50" s="7"/>
      <c r="AI50" s="7"/>
      <c r="AJ50" s="7"/>
      <c r="AK50" s="7"/>
      <c r="AL50" s="7"/>
      <c r="AM50" s="7"/>
      <c r="AN50" s="7"/>
      <c r="AO50" s="1">
        <f>+AF$8*AF50+AG$8*AG50+AH$8*AH50+AI$8*AI50+AJ$8*AJ50+AK$8*AK50+AL$8*AL50+AM$8*AM50+AN$8*AN50</f>
        <v>0</v>
      </c>
    </row>
    <row r="51" spans="1:41" ht="15" thickBot="1" x14ac:dyDescent="0.25">
      <c r="A51" s="278" t="s">
        <v>55</v>
      </c>
      <c r="B51" s="278"/>
      <c r="C51" s="213"/>
      <c r="D51" s="104"/>
      <c r="E51" s="104"/>
      <c r="F51" s="104"/>
      <c r="G51" s="104"/>
      <c r="H51" s="104"/>
      <c r="I51" s="104"/>
      <c r="J51" s="104"/>
      <c r="K51" s="104"/>
      <c r="L51" s="104"/>
      <c r="M51" s="177"/>
      <c r="N51" s="55">
        <f t="shared" si="90"/>
        <v>0</v>
      </c>
      <c r="O51" s="61">
        <f>+D$8*D51+E$8*E51+F$8*F51+G$8*G51+H$8*H51+I$8*I51+K$8*K51+L$8*L51+J$8*J51</f>
        <v>0</v>
      </c>
      <c r="P51" s="25"/>
      <c r="Q51" s="266" t="str">
        <f t="shared" si="86"/>
        <v xml:space="preserve">Subtask 3: </v>
      </c>
      <c r="R51" s="267"/>
      <c r="S51" s="108"/>
      <c r="T51" s="176" t="e">
        <f>+V51/U51</f>
        <v>#DIV/0!</v>
      </c>
      <c r="U51" s="110">
        <f t="shared" si="88"/>
        <v>0</v>
      </c>
      <c r="V51" s="109">
        <f t="shared" si="89"/>
        <v>0</v>
      </c>
      <c r="W51" s="109">
        <f>+V51*X$4</f>
        <v>0</v>
      </c>
      <c r="X51" s="109">
        <f>+V51*X$5</f>
        <v>0</v>
      </c>
      <c r="Y51" s="109">
        <f>+AO51</f>
        <v>0</v>
      </c>
      <c r="Z51" s="109">
        <v>0</v>
      </c>
      <c r="AA51" s="190">
        <f>(+V51*(1+X$3))*X$6</f>
        <v>0</v>
      </c>
      <c r="AB51" s="191">
        <f>+V51+W51+X51+Y51+Z51+AA51</f>
        <v>0</v>
      </c>
      <c r="AC51" s="32"/>
      <c r="AD51" s="266" t="str">
        <f t="shared" si="87"/>
        <v xml:space="preserve">Subtask 3: </v>
      </c>
      <c r="AE51" s="266"/>
      <c r="AF51" s="196"/>
      <c r="AG51" s="104"/>
      <c r="AH51" s="104"/>
      <c r="AI51" s="104"/>
      <c r="AJ51" s="104"/>
      <c r="AK51" s="104"/>
      <c r="AL51" s="104"/>
      <c r="AM51" s="104"/>
      <c r="AN51" s="104"/>
      <c r="AO51" s="1">
        <f>+AF$8*AF51+AG$8*AG51+AH$8*AH51+AI$8*AI51+AJ$8*AJ51+AK$8*AK51+AL$8*AL51+AM$8*AM51+AN$8*AN51</f>
        <v>0</v>
      </c>
    </row>
    <row r="52" spans="1:41" ht="15.75" x14ac:dyDescent="0.2">
      <c r="A52" s="268" t="s">
        <v>115</v>
      </c>
      <c r="B52" s="269"/>
      <c r="C52" s="71"/>
      <c r="D52" s="181">
        <f>SUM(D49:D51)</f>
        <v>0</v>
      </c>
      <c r="E52" s="181">
        <f t="shared" ref="E52:M52" si="91">SUM(E49:E51)</f>
        <v>0</v>
      </c>
      <c r="F52" s="181">
        <f t="shared" si="91"/>
        <v>0</v>
      </c>
      <c r="G52" s="181">
        <f t="shared" si="91"/>
        <v>0</v>
      </c>
      <c r="H52" s="181">
        <f t="shared" si="91"/>
        <v>0</v>
      </c>
      <c r="I52" s="181">
        <f t="shared" si="91"/>
        <v>0</v>
      </c>
      <c r="J52" s="181">
        <f t="shared" si="91"/>
        <v>0</v>
      </c>
      <c r="K52" s="181">
        <f t="shared" si="91"/>
        <v>0</v>
      </c>
      <c r="L52" s="181">
        <f t="shared" si="91"/>
        <v>0</v>
      </c>
      <c r="M52" s="181">
        <f t="shared" si="91"/>
        <v>0</v>
      </c>
      <c r="N52" s="182">
        <f>SUM(N49:N51)</f>
        <v>0</v>
      </c>
      <c r="O52" s="183">
        <f>SUM(O49:O51)</f>
        <v>0</v>
      </c>
      <c r="P52" s="25"/>
      <c r="Q52" s="270" t="str">
        <f t="shared" si="86"/>
        <v>TOTAL Task 7</v>
      </c>
      <c r="R52" s="271"/>
      <c r="S52" s="88"/>
      <c r="T52" s="185" t="e">
        <f>+V52/U52</f>
        <v>#DIV/0!</v>
      </c>
      <c r="U52" s="186">
        <f t="shared" ref="U52:AA52" si="92">SUM(U49:U50)</f>
        <v>0</v>
      </c>
      <c r="V52" s="185">
        <f t="shared" si="92"/>
        <v>0</v>
      </c>
      <c r="W52" s="185">
        <f t="shared" si="92"/>
        <v>0</v>
      </c>
      <c r="X52" s="185">
        <f t="shared" si="92"/>
        <v>0</v>
      </c>
      <c r="Y52" s="185">
        <f t="shared" si="92"/>
        <v>0</v>
      </c>
      <c r="Z52" s="185">
        <f t="shared" si="92"/>
        <v>0</v>
      </c>
      <c r="AA52" s="185">
        <f t="shared" si="92"/>
        <v>0</v>
      </c>
      <c r="AB52" s="219">
        <f>SUM(AB49:AB50)</f>
        <v>0</v>
      </c>
      <c r="AC52" s="32"/>
      <c r="AD52" s="270" t="str">
        <f t="shared" si="87"/>
        <v>TOTAL Task 7</v>
      </c>
      <c r="AE52" s="270"/>
      <c r="AF52" s="40">
        <f>SUM(AF49:AF51)</f>
        <v>0</v>
      </c>
      <c r="AG52" s="40">
        <f t="shared" ref="AG52:AN52" si="93">SUM(AG49:AG51)</f>
        <v>0</v>
      </c>
      <c r="AH52" s="40">
        <f t="shared" si="93"/>
        <v>0</v>
      </c>
      <c r="AI52" s="40">
        <f t="shared" si="93"/>
        <v>0</v>
      </c>
      <c r="AJ52" s="40">
        <f t="shared" si="93"/>
        <v>0</v>
      </c>
      <c r="AK52" s="40">
        <f t="shared" si="93"/>
        <v>0</v>
      </c>
      <c r="AL52" s="40">
        <f t="shared" si="93"/>
        <v>0</v>
      </c>
      <c r="AM52" s="40">
        <f t="shared" si="93"/>
        <v>0</v>
      </c>
      <c r="AN52" s="40">
        <f t="shared" si="93"/>
        <v>0</v>
      </c>
      <c r="AO52" s="187">
        <f>SUM(AO49:AO51)</f>
        <v>0</v>
      </c>
    </row>
    <row r="53" spans="1:41" ht="15" x14ac:dyDescent="0.2">
      <c r="A53" s="44"/>
      <c r="B53" s="44"/>
      <c r="C53" s="70"/>
      <c r="O53" s="139"/>
      <c r="P53" s="25"/>
      <c r="Q53" s="44"/>
      <c r="R53" s="44"/>
      <c r="S53" s="87"/>
      <c r="AB53" s="82"/>
      <c r="AC53" s="32"/>
      <c r="AD53" s="44"/>
      <c r="AE53" s="44"/>
      <c r="AF53" s="22"/>
    </row>
    <row r="54" spans="1:41" ht="15" x14ac:dyDescent="0.2">
      <c r="A54" s="272" t="s">
        <v>126</v>
      </c>
      <c r="B54" s="273"/>
      <c r="C54" s="69"/>
      <c r="D54" s="41"/>
      <c r="E54" s="41"/>
      <c r="F54" s="41"/>
      <c r="G54" s="41"/>
      <c r="H54" s="41"/>
      <c r="I54" s="41"/>
      <c r="J54" s="41"/>
      <c r="K54" s="41"/>
      <c r="L54" s="41"/>
      <c r="M54" s="41"/>
      <c r="N54" s="54"/>
      <c r="O54" s="124"/>
      <c r="P54" s="25"/>
      <c r="Q54" s="274" t="str">
        <f t="shared" ref="Q54:Q58" si="94">+A54</f>
        <v>Task 8: Risk-Based Inspections: Cincinnati (Average 234 hours)</v>
      </c>
      <c r="R54" s="275"/>
      <c r="S54" s="86"/>
      <c r="T54" s="59"/>
      <c r="U54" s="34"/>
      <c r="V54" s="62"/>
      <c r="W54" s="62"/>
      <c r="X54" s="62"/>
      <c r="Y54" s="62"/>
      <c r="Z54" s="62"/>
      <c r="AA54" s="62"/>
      <c r="AB54" s="83"/>
      <c r="AC54" s="32"/>
      <c r="AD54" s="274" t="str">
        <f t="shared" ref="AD54:AD58" si="95">+A54</f>
        <v>Task 8: Risk-Based Inspections: Cincinnati (Average 234 hours)</v>
      </c>
      <c r="AE54" s="274"/>
      <c r="AF54" s="33"/>
      <c r="AG54" s="34"/>
      <c r="AH54" s="34"/>
      <c r="AI54" s="34"/>
      <c r="AJ54" s="34"/>
      <c r="AK54" s="34"/>
      <c r="AL54" s="34"/>
      <c r="AM54" s="34"/>
      <c r="AN54" s="34"/>
      <c r="AO54" s="34"/>
    </row>
    <row r="55" spans="1:41" ht="14.25" x14ac:dyDescent="0.2">
      <c r="A55" s="266" t="s">
        <v>53</v>
      </c>
      <c r="B55" s="266"/>
      <c r="C55" s="70"/>
      <c r="M55" s="178"/>
      <c r="N55" s="55">
        <f>SUM(D55:M55)</f>
        <v>0</v>
      </c>
      <c r="O55" s="61">
        <f>+D$8*D55+E$8*E55+F$8*F55+G$8*G55+H$8*H55+I$8*I55+K$8*K55+L$8*L55+J$8*J55</f>
        <v>0</v>
      </c>
      <c r="P55" s="25"/>
      <c r="Q55" s="266" t="str">
        <f t="shared" si="94"/>
        <v>Subtask 1:</v>
      </c>
      <c r="R55" s="267"/>
      <c r="S55" s="87"/>
      <c r="T55" s="1" t="e">
        <f>+V55/U55</f>
        <v>#DIV/0!</v>
      </c>
      <c r="U55">
        <f t="shared" ref="U55:U57" si="96">+N55</f>
        <v>0</v>
      </c>
      <c r="V55" s="1">
        <f t="shared" ref="V55:V57" si="97">+O55</f>
        <v>0</v>
      </c>
      <c r="W55" s="1">
        <f>+V55*X$4</f>
        <v>0</v>
      </c>
      <c r="X55" s="1">
        <f>+V55*X$5</f>
        <v>0</v>
      </c>
      <c r="Y55" s="1">
        <f>+AO55</f>
        <v>0</v>
      </c>
      <c r="Z55" s="1">
        <v>0</v>
      </c>
      <c r="AA55" s="1">
        <f>(+V55*(1+X$3))*X$6</f>
        <v>0</v>
      </c>
      <c r="AB55" s="191">
        <f>+V55+W55+X55+Y55+Z55+AA55</f>
        <v>0</v>
      </c>
      <c r="AC55" s="32"/>
      <c r="AD55" s="266" t="str">
        <f t="shared" si="95"/>
        <v>Subtask 1:</v>
      </c>
      <c r="AE55" s="266"/>
      <c r="AF55" s="195"/>
      <c r="AG55" s="7"/>
      <c r="AH55" s="7"/>
      <c r="AI55" s="7"/>
      <c r="AJ55" s="7"/>
      <c r="AK55" s="7"/>
      <c r="AL55" s="7"/>
      <c r="AM55" s="7"/>
      <c r="AN55" s="7"/>
      <c r="AO55" s="1">
        <f>+AF$8*AF55+AG$8*AG55+AH$8*AH55+AI$8*AI55+AJ$8*AJ55+AK$8*AK55+AL$8*AL55+AM$8*AM55+AN$8*AN55</f>
        <v>0</v>
      </c>
    </row>
    <row r="56" spans="1:41" ht="14.25" x14ac:dyDescent="0.2">
      <c r="A56" s="266" t="s">
        <v>54</v>
      </c>
      <c r="B56" s="266"/>
      <c r="C56" s="70"/>
      <c r="M56" s="178"/>
      <c r="N56" s="55">
        <f t="shared" ref="N56:N57" si="98">SUM(D56:M56)</f>
        <v>0</v>
      </c>
      <c r="O56" s="61">
        <f>+D$8*D56+E$8*E56+F$8*F56+G$8*G56+H$8*H56+I$8*I56+K$8*K56+L$8*L56+J$8*J56</f>
        <v>0</v>
      </c>
      <c r="P56" s="25"/>
      <c r="Q56" s="266" t="str">
        <f t="shared" si="94"/>
        <v xml:space="preserve">Subtask 2: </v>
      </c>
      <c r="R56" s="267"/>
      <c r="S56" s="87"/>
      <c r="T56" s="216" t="e">
        <f>+V56/U56</f>
        <v>#DIV/0!</v>
      </c>
      <c r="U56">
        <f t="shared" si="96"/>
        <v>0</v>
      </c>
      <c r="V56" s="1">
        <f t="shared" si="97"/>
        <v>0</v>
      </c>
      <c r="W56" s="1">
        <f>+V56*X$4</f>
        <v>0</v>
      </c>
      <c r="X56" s="1">
        <f>+V56*X$5</f>
        <v>0</v>
      </c>
      <c r="Y56" s="1">
        <f>+AO56</f>
        <v>0</v>
      </c>
      <c r="Z56" s="1">
        <v>0</v>
      </c>
      <c r="AA56" s="217">
        <f>(+V56*(1+X$3))*X$6</f>
        <v>0</v>
      </c>
      <c r="AB56" s="191">
        <f>+V56+W56+X56+Y56+Z56+AA56</f>
        <v>0</v>
      </c>
      <c r="AC56" s="32"/>
      <c r="AD56" s="266" t="str">
        <f t="shared" si="95"/>
        <v xml:space="preserve">Subtask 2: </v>
      </c>
      <c r="AE56" s="266"/>
      <c r="AF56" s="195"/>
      <c r="AG56" s="7"/>
      <c r="AH56" s="7"/>
      <c r="AI56" s="7"/>
      <c r="AJ56" s="7"/>
      <c r="AK56" s="7"/>
      <c r="AL56" s="7"/>
      <c r="AM56" s="7"/>
      <c r="AN56" s="7"/>
      <c r="AO56" s="1">
        <f>+AF$8*AF56+AG$8*AG56+AH$8*AH56+AI$8*AI56+AJ$8*AJ56+AK$8*AK56+AL$8*AL56+AM$8*AM56+AN$8*AN56</f>
        <v>0</v>
      </c>
    </row>
    <row r="57" spans="1:41" ht="15" thickBot="1" x14ac:dyDescent="0.25">
      <c r="A57" s="278" t="s">
        <v>55</v>
      </c>
      <c r="B57" s="278"/>
      <c r="C57" s="213"/>
      <c r="D57" s="104"/>
      <c r="E57" s="104"/>
      <c r="F57" s="104"/>
      <c r="G57" s="104"/>
      <c r="H57" s="104"/>
      <c r="I57" s="104"/>
      <c r="J57" s="104"/>
      <c r="K57" s="104"/>
      <c r="L57" s="104"/>
      <c r="M57" s="177"/>
      <c r="N57" s="55">
        <f t="shared" si="98"/>
        <v>0</v>
      </c>
      <c r="O57" s="61">
        <f>+D$8*D57+E$8*E57+F$8*F57+G$8*G57+H$8*H57+I$8*I57+K$8*K57+L$8*L57+J$8*J57</f>
        <v>0</v>
      </c>
      <c r="P57" s="25"/>
      <c r="Q57" s="266" t="str">
        <f t="shared" si="94"/>
        <v xml:space="preserve">Subtask 3: </v>
      </c>
      <c r="R57" s="267"/>
      <c r="S57" s="108"/>
      <c r="T57" s="176" t="e">
        <f>+V57/U57</f>
        <v>#DIV/0!</v>
      </c>
      <c r="U57" s="110">
        <f t="shared" si="96"/>
        <v>0</v>
      </c>
      <c r="V57" s="109">
        <f t="shared" si="97"/>
        <v>0</v>
      </c>
      <c r="W57" s="109">
        <f>+V57*X$4</f>
        <v>0</v>
      </c>
      <c r="X57" s="109">
        <f>+V57*X$5</f>
        <v>0</v>
      </c>
      <c r="Y57" s="109">
        <f>+AO57</f>
        <v>0</v>
      </c>
      <c r="Z57" s="109">
        <v>0</v>
      </c>
      <c r="AA57" s="190">
        <f>(+V57*(1+X$3))*X$6</f>
        <v>0</v>
      </c>
      <c r="AB57" s="191">
        <f>+V57+W57+X57+Y57+Z57+AA57</f>
        <v>0</v>
      </c>
      <c r="AC57" s="32"/>
      <c r="AD57" s="266" t="str">
        <f t="shared" si="95"/>
        <v xml:space="preserve">Subtask 3: </v>
      </c>
      <c r="AE57" s="266"/>
      <c r="AF57" s="196"/>
      <c r="AG57" s="104"/>
      <c r="AH57" s="104"/>
      <c r="AI57" s="104"/>
      <c r="AJ57" s="104"/>
      <c r="AK57" s="104"/>
      <c r="AL57" s="104"/>
      <c r="AM57" s="104"/>
      <c r="AN57" s="104"/>
      <c r="AO57" s="1">
        <f>+AF$8*AF57+AG$8*AG57+AH$8*AH57+AI$8*AI57+AJ$8*AJ57+AK$8*AK57+AL$8*AL57+AM$8*AM57+AN$8*AN57</f>
        <v>0</v>
      </c>
    </row>
    <row r="58" spans="1:41" ht="15.75" x14ac:dyDescent="0.2">
      <c r="A58" s="268" t="s">
        <v>116</v>
      </c>
      <c r="B58" s="269"/>
      <c r="C58" s="71"/>
      <c r="D58" s="181">
        <f>SUM(D55:D57)</f>
        <v>0</v>
      </c>
      <c r="E58" s="181">
        <f t="shared" ref="E58:M58" si="99">SUM(E55:E57)</f>
        <v>0</v>
      </c>
      <c r="F58" s="181">
        <f t="shared" si="99"/>
        <v>0</v>
      </c>
      <c r="G58" s="181">
        <f t="shared" si="99"/>
        <v>0</v>
      </c>
      <c r="H58" s="181">
        <f t="shared" si="99"/>
        <v>0</v>
      </c>
      <c r="I58" s="181">
        <f t="shared" si="99"/>
        <v>0</v>
      </c>
      <c r="J58" s="181">
        <f t="shared" si="99"/>
        <v>0</v>
      </c>
      <c r="K58" s="181">
        <f t="shared" si="99"/>
        <v>0</v>
      </c>
      <c r="L58" s="181">
        <f t="shared" si="99"/>
        <v>0</v>
      </c>
      <c r="M58" s="181">
        <f t="shared" si="99"/>
        <v>0</v>
      </c>
      <c r="N58" s="182">
        <f>SUM(N55:N57)</f>
        <v>0</v>
      </c>
      <c r="O58" s="183">
        <f>SUM(O55:O57)</f>
        <v>0</v>
      </c>
      <c r="P58" s="25"/>
      <c r="Q58" s="270" t="str">
        <f t="shared" si="94"/>
        <v>TOTAL Task 8</v>
      </c>
      <c r="R58" s="271"/>
      <c r="S58" s="88"/>
      <c r="T58" s="185" t="e">
        <f>+V58/U58</f>
        <v>#DIV/0!</v>
      </c>
      <c r="U58" s="186">
        <f t="shared" ref="U58:AA58" si="100">SUM(U55:U56)</f>
        <v>0</v>
      </c>
      <c r="V58" s="185">
        <f t="shared" si="100"/>
        <v>0</v>
      </c>
      <c r="W58" s="185">
        <f t="shared" si="100"/>
        <v>0</v>
      </c>
      <c r="X58" s="185">
        <f t="shared" si="100"/>
        <v>0</v>
      </c>
      <c r="Y58" s="185">
        <f t="shared" si="100"/>
        <v>0</v>
      </c>
      <c r="Z58" s="185">
        <f t="shared" si="100"/>
        <v>0</v>
      </c>
      <c r="AA58" s="185">
        <f t="shared" si="100"/>
        <v>0</v>
      </c>
      <c r="AB58" s="219">
        <f>SUM(AB55:AB56)</f>
        <v>0</v>
      </c>
      <c r="AC58" s="32"/>
      <c r="AD58" s="270" t="str">
        <f t="shared" si="95"/>
        <v>TOTAL Task 8</v>
      </c>
      <c r="AE58" s="270"/>
      <c r="AF58" s="40">
        <f>SUM(AF55:AF57)</f>
        <v>0</v>
      </c>
      <c r="AG58" s="40">
        <f t="shared" ref="AG58:AN58" si="101">SUM(AG55:AG57)</f>
        <v>0</v>
      </c>
      <c r="AH58" s="40">
        <f t="shared" si="101"/>
        <v>0</v>
      </c>
      <c r="AI58" s="40">
        <f t="shared" si="101"/>
        <v>0</v>
      </c>
      <c r="AJ58" s="40">
        <f t="shared" si="101"/>
        <v>0</v>
      </c>
      <c r="AK58" s="40">
        <f t="shared" si="101"/>
        <v>0</v>
      </c>
      <c r="AL58" s="40">
        <f t="shared" si="101"/>
        <v>0</v>
      </c>
      <c r="AM58" s="40">
        <f t="shared" si="101"/>
        <v>0</v>
      </c>
      <c r="AN58" s="40">
        <f t="shared" si="101"/>
        <v>0</v>
      </c>
      <c r="AO58" s="187">
        <f>SUM(AO55:AO57)</f>
        <v>0</v>
      </c>
    </row>
    <row r="59" spans="1:41" ht="15" x14ac:dyDescent="0.2">
      <c r="A59" s="44"/>
      <c r="B59" s="44"/>
      <c r="C59" s="70"/>
      <c r="O59" s="139"/>
      <c r="P59" s="25"/>
      <c r="Q59" s="44"/>
      <c r="R59" s="44"/>
      <c r="S59" s="87"/>
      <c r="AB59" s="82"/>
      <c r="AC59" s="32"/>
      <c r="AD59" s="44"/>
      <c r="AE59" s="44"/>
      <c r="AF59" s="22"/>
    </row>
    <row r="60" spans="1:41" ht="15.75" customHeight="1" x14ac:dyDescent="0.25">
      <c r="A60" s="292" t="s">
        <v>72</v>
      </c>
      <c r="B60" s="293"/>
      <c r="C60" s="73"/>
      <c r="D60" s="76">
        <f>D16+D22+D28+D34+D40+D46+D52+D58</f>
        <v>0</v>
      </c>
      <c r="E60" s="76">
        <f t="shared" ref="E60:L60" si="102">E16+E22+E28+E34+E40+E46+E52+E58</f>
        <v>0</v>
      </c>
      <c r="F60" s="76">
        <f t="shared" si="102"/>
        <v>0</v>
      </c>
      <c r="G60" s="76">
        <f t="shared" si="102"/>
        <v>0</v>
      </c>
      <c r="H60" s="76">
        <f t="shared" si="102"/>
        <v>0</v>
      </c>
      <c r="I60" s="76">
        <f t="shared" si="102"/>
        <v>0</v>
      </c>
      <c r="J60" s="76">
        <f t="shared" si="102"/>
        <v>0</v>
      </c>
      <c r="K60" s="76">
        <f t="shared" si="102"/>
        <v>0</v>
      </c>
      <c r="L60" s="76">
        <f t="shared" si="102"/>
        <v>0</v>
      </c>
      <c r="M60" s="76">
        <f>M16+M22+M28+M34+M40+M46+M52+M58</f>
        <v>0</v>
      </c>
      <c r="N60" s="58">
        <f>SUM(D60:M60)</f>
        <v>0</v>
      </c>
      <c r="O60" s="223">
        <f>O16+O22+O28+O34+O40+O46+O52+O58</f>
        <v>0</v>
      </c>
      <c r="P60" s="47"/>
      <c r="Q60" s="282" t="str">
        <f>+A60</f>
        <v>TOTAL Known Tasks</v>
      </c>
      <c r="R60" s="294"/>
      <c r="S60" s="90"/>
      <c r="T60" s="134" t="e">
        <f>+V60/U60</f>
        <v>#DIV/0!</v>
      </c>
      <c r="U60" s="189">
        <f t="shared" ref="U60:AB60" si="103">U16+U22+U28+U34+U40+U46+U52+U58</f>
        <v>0</v>
      </c>
      <c r="V60" s="134">
        <f t="shared" si="103"/>
        <v>0</v>
      </c>
      <c r="W60" s="134">
        <f t="shared" si="103"/>
        <v>0</v>
      </c>
      <c r="X60" s="134">
        <f t="shared" si="103"/>
        <v>0</v>
      </c>
      <c r="Y60" s="134">
        <f t="shared" si="103"/>
        <v>0</v>
      </c>
      <c r="Z60" s="134">
        <f t="shared" si="103"/>
        <v>0</v>
      </c>
      <c r="AA60" s="134">
        <f t="shared" si="103"/>
        <v>0</v>
      </c>
      <c r="AB60" s="134">
        <f t="shared" si="103"/>
        <v>0</v>
      </c>
      <c r="AC60" s="32"/>
      <c r="AD60" s="292" t="str">
        <f t="shared" si="22"/>
        <v>TOTAL Known Tasks</v>
      </c>
      <c r="AE60" s="292"/>
      <c r="AF60" s="48">
        <f>AF16+AF22+AF28+AF34+AF40+AF46+AF52+AF58</f>
        <v>0</v>
      </c>
      <c r="AG60" s="48">
        <f t="shared" ref="AG60:AN60" si="104">AG16+AG22+AG28+AG34+AG40+AG46+AG52+AG58</f>
        <v>0</v>
      </c>
      <c r="AH60" s="48">
        <f t="shared" si="104"/>
        <v>0</v>
      </c>
      <c r="AI60" s="48">
        <f t="shared" si="104"/>
        <v>0</v>
      </c>
      <c r="AJ60" s="48">
        <f t="shared" si="104"/>
        <v>0</v>
      </c>
      <c r="AK60" s="48">
        <f t="shared" si="104"/>
        <v>0</v>
      </c>
      <c r="AL60" s="48">
        <f>AL16+AL22+AL28+AL34+AL40+AL46+AL52+AL58</f>
        <v>0</v>
      </c>
      <c r="AM60" s="48">
        <f t="shared" si="104"/>
        <v>0</v>
      </c>
      <c r="AN60" s="48">
        <f t="shared" si="104"/>
        <v>0</v>
      </c>
      <c r="AO60" s="188">
        <f>AO16+AO22+AO28+AO34+AO40+AO46+AO52+AO58</f>
        <v>0</v>
      </c>
    </row>
    <row r="61" spans="1:41" ht="15" x14ac:dyDescent="0.2">
      <c r="A61" s="44"/>
      <c r="B61" s="45"/>
      <c r="C61" s="74"/>
      <c r="D61" s="77"/>
      <c r="E61" s="77"/>
      <c r="F61" s="77"/>
      <c r="G61" s="77"/>
      <c r="H61" s="77"/>
      <c r="I61" s="77"/>
      <c r="J61" s="77"/>
      <c r="K61" s="77"/>
      <c r="L61" s="77"/>
      <c r="M61" s="77"/>
      <c r="N61" s="56"/>
      <c r="O61" s="125"/>
      <c r="P61" s="25"/>
      <c r="Q61" s="44"/>
      <c r="R61" s="45"/>
      <c r="S61" s="91"/>
      <c r="T61" s="135"/>
      <c r="U61" s="43"/>
      <c r="V61" s="144"/>
      <c r="W61" s="144"/>
      <c r="X61" s="144"/>
      <c r="Y61" s="144"/>
      <c r="Z61" s="144"/>
      <c r="AA61" s="144"/>
      <c r="AB61" s="145"/>
      <c r="AC61" s="32"/>
      <c r="AD61" s="44"/>
      <c r="AE61" s="45"/>
      <c r="AF61" s="46"/>
      <c r="AG61" s="43"/>
      <c r="AH61" s="43"/>
      <c r="AI61" s="43"/>
      <c r="AJ61" s="43"/>
      <c r="AK61" s="43"/>
      <c r="AL61" s="43"/>
      <c r="AM61" s="43"/>
      <c r="AN61" s="43"/>
      <c r="AO61" s="43"/>
    </row>
    <row r="62" spans="1:41" x14ac:dyDescent="0.2">
      <c r="A62" s="276"/>
      <c r="B62" s="277"/>
      <c r="C62" s="68"/>
      <c r="P62" s="25"/>
      <c r="Q62" s="276"/>
      <c r="R62" s="277"/>
      <c r="S62" s="85"/>
      <c r="AB62" s="82"/>
      <c r="AC62" s="32"/>
      <c r="AD62" s="276"/>
      <c r="AE62" s="276"/>
      <c r="AF62" s="24"/>
    </row>
    <row r="63" spans="1:41" s="43" customFormat="1" ht="36" hidden="1" customHeight="1" x14ac:dyDescent="0.2">
      <c r="A63" s="283" t="s">
        <v>77</v>
      </c>
      <c r="B63" s="296"/>
      <c r="C63" s="67"/>
      <c r="D63" s="36"/>
      <c r="E63" s="36"/>
      <c r="F63" s="36"/>
      <c r="G63" s="36"/>
      <c r="H63" s="36"/>
      <c r="I63" s="36"/>
      <c r="J63" s="36"/>
      <c r="K63" s="36"/>
      <c r="L63" s="36"/>
      <c r="M63" s="36"/>
      <c r="N63" s="57"/>
      <c r="O63" s="123"/>
      <c r="P63" s="42"/>
      <c r="Q63" s="283" t="str">
        <f t="shared" si="2"/>
        <v>Unknown Tasks</v>
      </c>
      <c r="R63" s="296"/>
      <c r="S63" s="84"/>
      <c r="T63" s="136"/>
      <c r="U63" s="37"/>
      <c r="V63" s="146"/>
      <c r="W63" s="146"/>
      <c r="X63" s="146"/>
      <c r="Y63" s="146"/>
      <c r="Z63" s="146"/>
      <c r="AA63" s="146"/>
      <c r="AB63" s="147"/>
      <c r="AC63" s="42"/>
      <c r="AD63" s="283" t="str">
        <f t="shared" si="22"/>
        <v>Unknown Tasks</v>
      </c>
      <c r="AE63" s="283"/>
      <c r="AF63" s="35"/>
      <c r="AG63" s="37"/>
      <c r="AH63" s="37"/>
      <c r="AI63" s="37"/>
      <c r="AJ63" s="37"/>
      <c r="AK63" s="37"/>
      <c r="AL63" s="37"/>
      <c r="AM63" s="37"/>
      <c r="AN63" s="37"/>
      <c r="AO63" s="37"/>
    </row>
    <row r="64" spans="1:41" ht="15" hidden="1" customHeight="1" x14ac:dyDescent="0.2">
      <c r="A64" s="274" t="s">
        <v>78</v>
      </c>
      <c r="B64" s="274"/>
      <c r="C64" s="69"/>
      <c r="D64" s="41"/>
      <c r="E64" s="41"/>
      <c r="F64" s="41"/>
      <c r="G64" s="41"/>
      <c r="H64" s="41"/>
      <c r="I64" s="41"/>
      <c r="J64" s="41"/>
      <c r="K64" s="41"/>
      <c r="L64" s="41"/>
      <c r="M64" s="41"/>
      <c r="N64" s="54"/>
      <c r="O64" s="124"/>
      <c r="P64" s="25"/>
      <c r="Q64" s="274" t="str">
        <f t="shared" si="2"/>
        <v xml:space="preserve">Task 1: </v>
      </c>
      <c r="R64" s="274"/>
      <c r="S64" s="86"/>
      <c r="T64" s="59"/>
      <c r="U64" s="34"/>
      <c r="V64" s="62"/>
      <c r="W64" s="62"/>
      <c r="X64" s="62"/>
      <c r="Y64" s="62"/>
      <c r="Z64" s="62"/>
      <c r="AA64" s="62"/>
      <c r="AB64" s="83"/>
      <c r="AC64" s="32"/>
      <c r="AD64" s="274" t="str">
        <f t="shared" si="22"/>
        <v xml:space="preserve">Task 1: </v>
      </c>
      <c r="AE64" s="274"/>
      <c r="AF64" s="33"/>
      <c r="AG64" s="34"/>
      <c r="AH64" s="34"/>
      <c r="AI64" s="34"/>
      <c r="AJ64" s="34"/>
      <c r="AK64" s="34"/>
      <c r="AL64" s="34"/>
      <c r="AM64" s="34"/>
      <c r="AN64" s="34"/>
      <c r="AO64" s="34"/>
    </row>
    <row r="65" spans="1:41" ht="14.25" hidden="1" x14ac:dyDescent="0.2">
      <c r="A65" s="266" t="s">
        <v>53</v>
      </c>
      <c r="B65" s="266"/>
      <c r="C65" s="72"/>
      <c r="N65" s="55">
        <f>SUM(D65:M65)</f>
        <v>0</v>
      </c>
      <c r="O65" s="61">
        <f t="shared" ref="O65:O67" si="105">+D$8*D65+E$8*E65+F$8*F65+G$8*G65+H$8*H65+I$8*I65+K$8*K65+L$8*L65+J$8*J65</f>
        <v>0</v>
      </c>
      <c r="P65" s="25"/>
      <c r="Q65" s="291" t="str">
        <f t="shared" si="2"/>
        <v>Subtask 1:</v>
      </c>
      <c r="R65" s="291"/>
      <c r="S65" s="89"/>
      <c r="T65" s="158" t="e">
        <f t="shared" ref="T65:T67" si="106">+V65/U65</f>
        <v>#DIV/0!</v>
      </c>
      <c r="U65" s="159">
        <f t="shared" ref="U65:U67" si="107">+N65</f>
        <v>0</v>
      </c>
      <c r="V65" s="158">
        <f t="shared" ref="V65:V67" si="108">+O65</f>
        <v>0</v>
      </c>
      <c r="W65" s="158">
        <f t="shared" ref="W65:W67" si="109">+V65*X$4</f>
        <v>0</v>
      </c>
      <c r="X65" s="158">
        <f t="shared" ref="X65:X67" si="110">+V65*X$5</f>
        <v>0</v>
      </c>
      <c r="Y65" s="158">
        <f t="shared" ref="Y65:Y67" si="111">+AO65</f>
        <v>0</v>
      </c>
      <c r="Z65" s="158">
        <v>0</v>
      </c>
      <c r="AA65" s="158">
        <f t="shared" ref="AA65:AA67" si="112">(+V65*(1+X$3))*X$6</f>
        <v>0</v>
      </c>
      <c r="AB65" s="193">
        <f>+V65+W65+X65+Y65+Z65+AA65</f>
        <v>0</v>
      </c>
      <c r="AC65" s="32"/>
      <c r="AD65" s="291" t="str">
        <f t="shared" si="22"/>
        <v>Subtask 1:</v>
      </c>
      <c r="AE65" s="291"/>
      <c r="AF65" s="200"/>
      <c r="AG65" s="210"/>
      <c r="AH65" s="210"/>
      <c r="AI65" s="210"/>
      <c r="AJ65" s="210"/>
      <c r="AK65" s="210"/>
      <c r="AL65" s="210"/>
      <c r="AM65" s="210"/>
      <c r="AN65" s="210"/>
      <c r="AO65" s="158">
        <f t="shared" ref="AO65:AO67" si="113">+AF$8*AF65+AG$8*AG65+AH$8*AH65+AI$8*AI65+AJ$8*AJ65+AK$8*AK65+AL$8*AL65+AM$8*AM65+AN$8*AN65</f>
        <v>0</v>
      </c>
    </row>
    <row r="66" spans="1:41" ht="14.25" hidden="1" customHeight="1" x14ac:dyDescent="0.2">
      <c r="A66" s="266" t="s">
        <v>54</v>
      </c>
      <c r="B66" s="266"/>
      <c r="C66" s="72"/>
      <c r="N66" s="55">
        <f t="shared" ref="N66:N67" si="114">SUM(D66:M66)</f>
        <v>0</v>
      </c>
      <c r="O66" s="61">
        <f t="shared" si="105"/>
        <v>0</v>
      </c>
      <c r="P66" s="25"/>
      <c r="Q66" s="291" t="str">
        <f t="shared" si="2"/>
        <v xml:space="preserve">Subtask 2: </v>
      </c>
      <c r="R66" s="291"/>
      <c r="S66" s="89"/>
      <c r="T66" s="158" t="e">
        <f t="shared" si="106"/>
        <v>#DIV/0!</v>
      </c>
      <c r="U66" s="159">
        <f t="shared" si="107"/>
        <v>0</v>
      </c>
      <c r="V66" s="158">
        <f t="shared" si="108"/>
        <v>0</v>
      </c>
      <c r="W66" s="158">
        <f t="shared" si="109"/>
        <v>0</v>
      </c>
      <c r="X66" s="158">
        <f t="shared" si="110"/>
        <v>0</v>
      </c>
      <c r="Y66" s="158">
        <f t="shared" si="111"/>
        <v>0</v>
      </c>
      <c r="Z66" s="158">
        <v>0</v>
      </c>
      <c r="AA66" s="158">
        <f t="shared" si="112"/>
        <v>0</v>
      </c>
      <c r="AB66" s="193">
        <f t="shared" ref="AB66:AB67" si="115">+V66+W66+X66+Y66+Z66+AA66</f>
        <v>0</v>
      </c>
      <c r="AC66" s="32"/>
      <c r="AD66" s="291" t="str">
        <f t="shared" si="22"/>
        <v xml:space="preserve">Subtask 2: </v>
      </c>
      <c r="AE66" s="291"/>
      <c r="AF66" s="200"/>
      <c r="AG66" s="7"/>
      <c r="AH66" s="7"/>
      <c r="AI66" s="7"/>
      <c r="AJ66" s="7"/>
      <c r="AK66" s="7"/>
      <c r="AL66" s="7"/>
      <c r="AM66" s="7"/>
      <c r="AN66" s="7"/>
      <c r="AO66" s="1">
        <f t="shared" si="113"/>
        <v>0</v>
      </c>
    </row>
    <row r="67" spans="1:41" ht="14.25" hidden="1" customHeight="1" thickBot="1" x14ac:dyDescent="0.25">
      <c r="A67" s="278" t="s">
        <v>55</v>
      </c>
      <c r="B67" s="278"/>
      <c r="C67" s="113"/>
      <c r="D67" s="104"/>
      <c r="E67" s="104"/>
      <c r="F67" s="104"/>
      <c r="G67" s="104"/>
      <c r="H67" s="104"/>
      <c r="I67" s="104"/>
      <c r="J67" s="104"/>
      <c r="K67" s="104"/>
      <c r="L67" s="104"/>
      <c r="M67" s="104"/>
      <c r="N67" s="105">
        <f t="shared" si="114"/>
        <v>0</v>
      </c>
      <c r="O67" s="106">
        <f t="shared" si="105"/>
        <v>0</v>
      </c>
      <c r="P67" s="25"/>
      <c r="Q67" s="284" t="str">
        <f>+A67</f>
        <v xml:space="preserve">Subtask 3: </v>
      </c>
      <c r="R67" s="284"/>
      <c r="S67" s="114"/>
      <c r="T67" s="203" t="e">
        <f t="shared" si="106"/>
        <v>#DIV/0!</v>
      </c>
      <c r="U67" s="204">
        <f t="shared" si="107"/>
        <v>0</v>
      </c>
      <c r="V67" s="203">
        <f t="shared" si="108"/>
        <v>0</v>
      </c>
      <c r="W67" s="203">
        <f t="shared" si="109"/>
        <v>0</v>
      </c>
      <c r="X67" s="203">
        <f t="shared" si="110"/>
        <v>0</v>
      </c>
      <c r="Y67" s="203">
        <f t="shared" si="111"/>
        <v>0</v>
      </c>
      <c r="Z67" s="203">
        <v>0</v>
      </c>
      <c r="AA67" s="203">
        <f t="shared" si="112"/>
        <v>0</v>
      </c>
      <c r="AB67" s="205">
        <f t="shared" si="115"/>
        <v>0</v>
      </c>
      <c r="AC67" s="111"/>
      <c r="AD67" s="284" t="str">
        <f>+A67</f>
        <v xml:space="preserve">Subtask 3: </v>
      </c>
      <c r="AE67" s="284"/>
      <c r="AF67" s="194"/>
      <c r="AG67" s="104"/>
      <c r="AH67" s="104"/>
      <c r="AI67" s="104"/>
      <c r="AJ67" s="104"/>
      <c r="AK67" s="104"/>
      <c r="AL67" s="104"/>
      <c r="AM67" s="104"/>
      <c r="AN67" s="104"/>
      <c r="AO67" s="1">
        <f t="shared" si="113"/>
        <v>0</v>
      </c>
    </row>
    <row r="68" spans="1:41" ht="15" hidden="1" customHeight="1" x14ac:dyDescent="0.25">
      <c r="A68" s="281" t="s">
        <v>63</v>
      </c>
      <c r="B68" s="281"/>
      <c r="C68" s="75"/>
      <c r="D68" s="41">
        <f t="shared" ref="D68:O68" si="116">SUM(D65:D67)</f>
        <v>0</v>
      </c>
      <c r="E68" s="41">
        <f t="shared" si="116"/>
        <v>0</v>
      </c>
      <c r="F68" s="41">
        <f t="shared" si="116"/>
        <v>0</v>
      </c>
      <c r="G68" s="41">
        <f t="shared" si="116"/>
        <v>0</v>
      </c>
      <c r="H68" s="41">
        <f t="shared" si="116"/>
        <v>0</v>
      </c>
      <c r="I68" s="41">
        <f t="shared" si="116"/>
        <v>0</v>
      </c>
      <c r="J68" s="41">
        <f t="shared" si="116"/>
        <v>0</v>
      </c>
      <c r="K68" s="41">
        <f t="shared" si="116"/>
        <v>0</v>
      </c>
      <c r="L68" s="41">
        <f t="shared" si="116"/>
        <v>0</v>
      </c>
      <c r="M68" s="41">
        <f t="shared" si="116"/>
        <v>0</v>
      </c>
      <c r="N68" s="54">
        <f t="shared" si="116"/>
        <v>0</v>
      </c>
      <c r="O68" s="124">
        <f t="shared" si="116"/>
        <v>0</v>
      </c>
      <c r="P68" s="25"/>
      <c r="Q68" s="281" t="str">
        <f t="shared" si="2"/>
        <v>TOTAL Task 1</v>
      </c>
      <c r="R68" s="281"/>
      <c r="S68" s="92"/>
      <c r="T68" s="235" t="e">
        <f>+V68/U68</f>
        <v>#DIV/0!</v>
      </c>
      <c r="U68" s="34">
        <f t="shared" ref="U68:AB68" si="117">SUM(U65:U67)</f>
        <v>0</v>
      </c>
      <c r="V68" s="59">
        <f t="shared" si="117"/>
        <v>0</v>
      </c>
      <c r="W68" s="59">
        <f t="shared" si="117"/>
        <v>0</v>
      </c>
      <c r="X68" s="59">
        <f t="shared" si="117"/>
        <v>0</v>
      </c>
      <c r="Y68" s="59">
        <f t="shared" si="117"/>
        <v>0</v>
      </c>
      <c r="Z68" s="59">
        <f t="shared" si="117"/>
        <v>0</v>
      </c>
      <c r="AA68" s="59">
        <f t="shared" si="117"/>
        <v>0</v>
      </c>
      <c r="AB68" s="218">
        <f t="shared" si="117"/>
        <v>0</v>
      </c>
      <c r="AC68" s="32"/>
      <c r="AD68" s="281" t="str">
        <f t="shared" si="22"/>
        <v>TOTAL Task 1</v>
      </c>
      <c r="AE68" s="281"/>
      <c r="AF68" s="201">
        <f t="shared" ref="AF68:AO68" si="118">SUM(AF65:AF67)</f>
        <v>0</v>
      </c>
      <c r="AG68" s="201">
        <f t="shared" si="118"/>
        <v>0</v>
      </c>
      <c r="AH68" s="201">
        <f t="shared" si="118"/>
        <v>0</v>
      </c>
      <c r="AI68" s="201">
        <f t="shared" si="118"/>
        <v>0</v>
      </c>
      <c r="AJ68" s="201">
        <f t="shared" si="118"/>
        <v>0</v>
      </c>
      <c r="AK68" s="201">
        <f t="shared" si="118"/>
        <v>0</v>
      </c>
      <c r="AL68" s="201">
        <f t="shared" si="118"/>
        <v>0</v>
      </c>
      <c r="AM68" s="201">
        <f t="shared" si="118"/>
        <v>0</v>
      </c>
      <c r="AN68" s="201">
        <f t="shared" si="118"/>
        <v>0</v>
      </c>
      <c r="AO68" s="187">
        <f t="shared" si="118"/>
        <v>0</v>
      </c>
    </row>
    <row r="69" spans="1:41" hidden="1" x14ac:dyDescent="0.2">
      <c r="A69" s="276"/>
      <c r="B69" s="276"/>
      <c r="C69" s="68"/>
      <c r="D69" s="64"/>
      <c r="P69" s="25"/>
      <c r="Q69" s="276"/>
      <c r="R69" s="276"/>
      <c r="S69" s="85"/>
      <c r="AB69" s="82"/>
      <c r="AC69" s="32"/>
      <c r="AD69" s="276"/>
      <c r="AE69" s="276"/>
      <c r="AF69" s="24"/>
    </row>
    <row r="70" spans="1:41" ht="15" hidden="1" customHeight="1" x14ac:dyDescent="0.2">
      <c r="A70" s="274" t="s">
        <v>79</v>
      </c>
      <c r="B70" s="274"/>
      <c r="C70" s="69"/>
      <c r="D70" s="41"/>
      <c r="E70" s="41"/>
      <c r="F70" s="41"/>
      <c r="G70" s="41"/>
      <c r="H70" s="41"/>
      <c r="I70" s="41"/>
      <c r="J70" s="41"/>
      <c r="K70" s="41"/>
      <c r="L70" s="41"/>
      <c r="M70" s="41"/>
      <c r="N70" s="54"/>
      <c r="O70" s="124"/>
      <c r="P70" s="25"/>
      <c r="Q70" s="274" t="str">
        <f t="shared" ref="Q70:Q79" si="119">+A70</f>
        <v xml:space="preserve">Task 2: </v>
      </c>
      <c r="R70" s="274"/>
      <c r="S70" s="86"/>
      <c r="T70" s="59"/>
      <c r="U70" s="34"/>
      <c r="V70" s="62"/>
      <c r="W70" s="62"/>
      <c r="X70" s="62"/>
      <c r="Y70" s="62"/>
      <c r="Z70" s="62"/>
      <c r="AA70" s="62"/>
      <c r="AB70" s="83"/>
      <c r="AC70" s="32"/>
      <c r="AD70" s="274" t="str">
        <f t="shared" si="22"/>
        <v xml:space="preserve">Task 2: </v>
      </c>
      <c r="AE70" s="274"/>
      <c r="AF70" s="33"/>
      <c r="AG70" s="34"/>
      <c r="AH70" s="34"/>
      <c r="AI70" s="34"/>
      <c r="AJ70" s="34"/>
      <c r="AK70" s="34"/>
      <c r="AL70" s="34"/>
      <c r="AM70" s="34"/>
      <c r="AN70" s="34"/>
      <c r="AO70" s="34"/>
    </row>
    <row r="71" spans="1:41" ht="14.25" hidden="1" customHeight="1" x14ac:dyDescent="0.2">
      <c r="A71" s="266" t="s">
        <v>53</v>
      </c>
      <c r="B71" s="266"/>
      <c r="C71" s="70"/>
      <c r="N71" s="55">
        <f>SUM(D71:L71)</f>
        <v>0</v>
      </c>
      <c r="O71" s="61">
        <f>+D$8*D71+E$8*E71+F$8*F71+G$8*G71+H$8*H71+I$8*I71+K$8*K71+L$8*L71+J$8*J71</f>
        <v>0</v>
      </c>
      <c r="P71" s="25"/>
      <c r="Q71" s="266" t="str">
        <f t="shared" si="119"/>
        <v>Subtask 1:</v>
      </c>
      <c r="R71" s="266"/>
      <c r="S71" s="87"/>
      <c r="T71" s="158" t="e">
        <f t="shared" ref="T71" si="120">+V71/U71</f>
        <v>#DIV/0!</v>
      </c>
      <c r="U71" s="159">
        <f>+N71</f>
        <v>0</v>
      </c>
      <c r="V71" s="158">
        <f t="shared" ref="V71" si="121">+O71</f>
        <v>0</v>
      </c>
      <c r="W71" s="158">
        <f t="shared" ref="W71:W73" si="122">+V71*X$4</f>
        <v>0</v>
      </c>
      <c r="X71" s="158">
        <f t="shared" ref="X71" si="123">+V71*X$5</f>
        <v>0</v>
      </c>
      <c r="Y71" s="158">
        <f t="shared" ref="Y71" si="124">+AO71</f>
        <v>0</v>
      </c>
      <c r="Z71" s="158">
        <v>0</v>
      </c>
      <c r="AA71" s="158">
        <f t="shared" ref="AA71" si="125">(+V71*(1+X$3))*X$6</f>
        <v>0</v>
      </c>
      <c r="AB71" s="193">
        <f>+V71+W71+X71+Y71+Z71+AA71</f>
        <v>0</v>
      </c>
      <c r="AC71" s="32"/>
      <c r="AD71" s="266" t="str">
        <f t="shared" si="22"/>
        <v>Subtask 1:</v>
      </c>
      <c r="AE71" s="266"/>
      <c r="AF71" s="22"/>
      <c r="AO71" s="1">
        <f>+AF$8*AF71+AG$8*AG71+AH$8*AH71+AI$8*AI71+AJ$8*AJ71+AK$8*AK71+AL$8*AL71+AM$8*AM71+AN$8*AN71</f>
        <v>0</v>
      </c>
    </row>
    <row r="72" spans="1:41" ht="14.25" hidden="1" customHeight="1" x14ac:dyDescent="0.2">
      <c r="A72" s="266" t="s">
        <v>54</v>
      </c>
      <c r="B72" s="266"/>
      <c r="C72" s="70"/>
      <c r="N72" s="55">
        <f t="shared" ref="N72:N73" si="126">SUM(D72:L72)</f>
        <v>0</v>
      </c>
      <c r="O72" s="61">
        <f>+D$8*D72+E$8*E72+F$8*F72+G$8*G72+H$8*H72+I$8*I72+K$8*K72+L$8*L72+J$8*J72</f>
        <v>0</v>
      </c>
      <c r="P72" s="25"/>
      <c r="Q72" s="266" t="str">
        <f t="shared" si="119"/>
        <v xml:space="preserve">Subtask 2: </v>
      </c>
      <c r="R72" s="266"/>
      <c r="S72" s="87"/>
      <c r="T72" s="158" t="e">
        <f t="shared" ref="T72:T73" si="127">+V72/U72</f>
        <v>#DIV/0!</v>
      </c>
      <c r="U72" s="159">
        <f t="shared" ref="U72:U73" si="128">+N72</f>
        <v>0</v>
      </c>
      <c r="V72" s="158">
        <f t="shared" ref="V72:V73" si="129">+O72</f>
        <v>0</v>
      </c>
      <c r="W72" s="158">
        <f t="shared" si="122"/>
        <v>0</v>
      </c>
      <c r="X72" s="158">
        <f t="shared" ref="X72:X73" si="130">+V72*X$5</f>
        <v>0</v>
      </c>
      <c r="Y72" s="158">
        <f t="shared" ref="Y72:Y73" si="131">+AO72</f>
        <v>0</v>
      </c>
      <c r="Z72" s="158">
        <v>0</v>
      </c>
      <c r="AA72" s="158">
        <f t="shared" ref="AA72:AA73" si="132">(+V72*(1+X$3))*X$6</f>
        <v>0</v>
      </c>
      <c r="AB72" s="193">
        <f t="shared" ref="AB72:AB73" si="133">+V72+W72+X72+Y72+Z72+AA72</f>
        <v>0</v>
      </c>
      <c r="AC72" s="32"/>
      <c r="AD72" s="266" t="str">
        <f t="shared" si="22"/>
        <v xml:space="preserve">Subtask 2: </v>
      </c>
      <c r="AE72" s="266"/>
      <c r="AF72" s="22"/>
      <c r="AO72" s="1">
        <f t="shared" ref="AO72:AO73" si="134">+AF$8*AF72+AG$8*AG72+AH$8*AH72+AI$8*AI72+AJ$8*AJ72+AK$8*AK72+AL$8*AL72+AM$8*AM72+AN$8*AN72</f>
        <v>0</v>
      </c>
    </row>
    <row r="73" spans="1:41" ht="14.25" hidden="1" customHeight="1" thickBot="1" x14ac:dyDescent="0.25">
      <c r="A73" s="278" t="s">
        <v>55</v>
      </c>
      <c r="B73" s="278"/>
      <c r="C73" s="103"/>
      <c r="D73" s="104"/>
      <c r="E73" s="104"/>
      <c r="F73" s="104"/>
      <c r="G73" s="104"/>
      <c r="H73" s="104"/>
      <c r="I73" s="104"/>
      <c r="J73" s="104"/>
      <c r="K73" s="104"/>
      <c r="L73" s="104"/>
      <c r="M73" s="177"/>
      <c r="N73" s="55">
        <f t="shared" si="126"/>
        <v>0</v>
      </c>
      <c r="O73" s="106">
        <f>+D$8*D73+E$8*E73+F$8*F73+G$8*G73+H$8*H73+I$8*I73+K$8*K73+L$8*L73+J$8*J73</f>
        <v>0</v>
      </c>
      <c r="P73" s="25"/>
      <c r="Q73" s="278" t="str">
        <f t="shared" si="119"/>
        <v xml:space="preserve">Subtask 3: </v>
      </c>
      <c r="R73" s="295"/>
      <c r="S73" s="108"/>
      <c r="T73" s="206" t="e">
        <f t="shared" si="127"/>
        <v>#DIV/0!</v>
      </c>
      <c r="U73" s="204">
        <f t="shared" si="128"/>
        <v>0</v>
      </c>
      <c r="V73" s="203">
        <f t="shared" si="129"/>
        <v>0</v>
      </c>
      <c r="W73" s="203">
        <f t="shared" si="122"/>
        <v>0</v>
      </c>
      <c r="X73" s="203">
        <f t="shared" si="130"/>
        <v>0</v>
      </c>
      <c r="Y73" s="203">
        <f t="shared" si="131"/>
        <v>0</v>
      </c>
      <c r="Z73" s="203">
        <v>0</v>
      </c>
      <c r="AA73" s="207">
        <f t="shared" si="132"/>
        <v>0</v>
      </c>
      <c r="AB73" s="205">
        <f t="shared" si="133"/>
        <v>0</v>
      </c>
      <c r="AC73" s="32"/>
      <c r="AD73" s="278" t="str">
        <f t="shared" si="22"/>
        <v xml:space="preserve">Subtask 3: </v>
      </c>
      <c r="AE73" s="278"/>
      <c r="AF73" s="112"/>
      <c r="AG73" s="110"/>
      <c r="AH73" s="110"/>
      <c r="AI73" s="110"/>
      <c r="AJ73" s="110"/>
      <c r="AK73" s="110"/>
      <c r="AL73" s="110"/>
      <c r="AM73" s="110"/>
      <c r="AN73" s="110"/>
      <c r="AO73" s="1">
        <f t="shared" si="134"/>
        <v>0</v>
      </c>
    </row>
    <row r="74" spans="1:41" ht="15" hidden="1" customHeight="1" x14ac:dyDescent="0.25">
      <c r="A74" s="281" t="s">
        <v>59</v>
      </c>
      <c r="B74" s="281"/>
      <c r="C74" s="71"/>
      <c r="D74" s="181">
        <f>SUM(D71:D73)</f>
        <v>0</v>
      </c>
      <c r="E74" s="181">
        <f t="shared" ref="E74:M74" si="135">SUM(E71:E73)</f>
        <v>0</v>
      </c>
      <c r="F74" s="181">
        <f t="shared" si="135"/>
        <v>0</v>
      </c>
      <c r="G74" s="181">
        <f t="shared" si="135"/>
        <v>0</v>
      </c>
      <c r="H74" s="181">
        <f t="shared" si="135"/>
        <v>0</v>
      </c>
      <c r="I74" s="181">
        <f t="shared" si="135"/>
        <v>0</v>
      </c>
      <c r="J74" s="181">
        <f t="shared" si="135"/>
        <v>0</v>
      </c>
      <c r="K74" s="181">
        <f t="shared" si="135"/>
        <v>0</v>
      </c>
      <c r="L74" s="181">
        <f t="shared" si="135"/>
        <v>0</v>
      </c>
      <c r="M74" s="181">
        <f t="shared" si="135"/>
        <v>0</v>
      </c>
      <c r="N74" s="180">
        <f>SUM(N71:N73)</f>
        <v>0</v>
      </c>
      <c r="O74" s="124">
        <f>SUM(O71:O73)</f>
        <v>0</v>
      </c>
      <c r="P74" s="25"/>
      <c r="Q74" s="281" t="str">
        <f t="shared" si="119"/>
        <v>TOTAL Task 2</v>
      </c>
      <c r="R74" s="281"/>
      <c r="S74" s="88"/>
      <c r="T74" s="59" t="e">
        <f>SUM(T71:T73)</f>
        <v>#DIV/0!</v>
      </c>
      <c r="U74" s="34">
        <f t="shared" ref="U74:AA74" si="136">SUM(U71:U73)</f>
        <v>0</v>
      </c>
      <c r="V74" s="59">
        <f t="shared" si="136"/>
        <v>0</v>
      </c>
      <c r="W74" s="59">
        <f t="shared" si="136"/>
        <v>0</v>
      </c>
      <c r="X74" s="59">
        <f t="shared" si="136"/>
        <v>0</v>
      </c>
      <c r="Y74" s="59">
        <f t="shared" si="136"/>
        <v>0</v>
      </c>
      <c r="Z74" s="59">
        <f t="shared" si="136"/>
        <v>0</v>
      </c>
      <c r="AA74" s="59">
        <f t="shared" si="136"/>
        <v>0</v>
      </c>
      <c r="AB74" s="218">
        <f>SUM(AB71:AB73)</f>
        <v>0</v>
      </c>
      <c r="AC74" s="32"/>
      <c r="AD74" s="281" t="str">
        <f t="shared" ref="AD74:AD79" si="137">+A74</f>
        <v>TOTAL Task 2</v>
      </c>
      <c r="AE74" s="281"/>
      <c r="AF74" s="40">
        <f>SUM(AF71:AF73)</f>
        <v>0</v>
      </c>
      <c r="AG74" s="40">
        <f t="shared" ref="AG74:AN74" si="138">SUM(AG71:AG73)</f>
        <v>0</v>
      </c>
      <c r="AH74" s="40">
        <f t="shared" si="138"/>
        <v>0</v>
      </c>
      <c r="AI74" s="40">
        <f t="shared" si="138"/>
        <v>0</v>
      </c>
      <c r="AJ74" s="40">
        <f t="shared" si="138"/>
        <v>0</v>
      </c>
      <c r="AK74" s="40">
        <f t="shared" si="138"/>
        <v>0</v>
      </c>
      <c r="AL74" s="40">
        <f t="shared" si="138"/>
        <v>0</v>
      </c>
      <c r="AM74" s="40">
        <f t="shared" si="138"/>
        <v>0</v>
      </c>
      <c r="AN74" s="40">
        <f t="shared" si="138"/>
        <v>0</v>
      </c>
      <c r="AO74" s="187">
        <f>SUM(AO71:AO73)</f>
        <v>0</v>
      </c>
    </row>
    <row r="75" spans="1:41" hidden="1" x14ac:dyDescent="0.2">
      <c r="A75" s="276"/>
      <c r="B75" s="276"/>
      <c r="C75" s="68"/>
      <c r="P75" s="25"/>
      <c r="Q75" s="276"/>
      <c r="R75" s="276"/>
      <c r="S75" s="85"/>
      <c r="AB75" s="82"/>
      <c r="AC75" s="32"/>
      <c r="AD75" s="276"/>
      <c r="AE75" s="276"/>
      <c r="AF75" s="24"/>
    </row>
    <row r="76" spans="1:41" ht="18" hidden="1" customHeight="1" x14ac:dyDescent="0.2">
      <c r="A76" s="274" t="s">
        <v>80</v>
      </c>
      <c r="B76" s="274"/>
      <c r="C76" s="69"/>
      <c r="D76" s="41"/>
      <c r="E76" s="41"/>
      <c r="F76" s="41"/>
      <c r="G76" s="41"/>
      <c r="H76" s="41"/>
      <c r="I76" s="41"/>
      <c r="J76" s="41"/>
      <c r="K76" s="41"/>
      <c r="L76" s="41"/>
      <c r="M76" s="41"/>
      <c r="N76" s="54"/>
      <c r="O76" s="124"/>
      <c r="P76" s="25"/>
      <c r="Q76" s="274" t="str">
        <f t="shared" si="119"/>
        <v xml:space="preserve">Task 3: </v>
      </c>
      <c r="R76" s="274"/>
      <c r="S76" s="86"/>
      <c r="T76" s="59"/>
      <c r="U76" s="34"/>
      <c r="V76" s="62"/>
      <c r="W76" s="62"/>
      <c r="X76" s="62"/>
      <c r="Y76" s="62"/>
      <c r="Z76" s="62"/>
      <c r="AA76" s="62"/>
      <c r="AB76" s="83"/>
      <c r="AC76" s="32"/>
      <c r="AD76" s="274" t="str">
        <f t="shared" si="137"/>
        <v xml:space="preserve">Task 3: </v>
      </c>
      <c r="AE76" s="274"/>
      <c r="AF76" s="33"/>
      <c r="AG76" s="34"/>
      <c r="AH76" s="34"/>
      <c r="AI76" s="34"/>
      <c r="AJ76" s="34"/>
      <c r="AK76" s="34"/>
      <c r="AL76" s="34"/>
      <c r="AM76" s="34"/>
      <c r="AN76" s="34"/>
      <c r="AO76" s="34"/>
    </row>
    <row r="77" spans="1:41" ht="14.25" hidden="1" customHeight="1" x14ac:dyDescent="0.2">
      <c r="A77" s="266" t="s">
        <v>53</v>
      </c>
      <c r="B77" s="266"/>
      <c r="C77" s="72"/>
      <c r="N77" s="55">
        <f>SUM(D77:L77)</f>
        <v>0</v>
      </c>
      <c r="O77" s="61">
        <f>+D$8*D77+E$8*E77+F$8*F77+G$8*G77+H$8*H77+I$8*I77+K$8*K77+L$8*L77+J$8*J77</f>
        <v>0</v>
      </c>
      <c r="P77" s="25"/>
      <c r="Q77" s="291" t="str">
        <f t="shared" si="119"/>
        <v>Subtask 1:</v>
      </c>
      <c r="R77" s="291"/>
      <c r="S77" s="89"/>
      <c r="T77" s="158" t="e">
        <f t="shared" ref="T77" si="139">+V77/U77</f>
        <v>#DIV/0!</v>
      </c>
      <c r="U77" s="159">
        <f>+N77</f>
        <v>0</v>
      </c>
      <c r="V77" s="158">
        <f t="shared" ref="V77" si="140">+O77</f>
        <v>0</v>
      </c>
      <c r="W77" s="158">
        <f t="shared" ref="W77:W79" si="141">+V77*X$4</f>
        <v>0</v>
      </c>
      <c r="X77" s="158">
        <f t="shared" ref="X77" si="142">+V77*X$5</f>
        <v>0</v>
      </c>
      <c r="Y77" s="158">
        <f t="shared" ref="Y77" si="143">+AO77</f>
        <v>0</v>
      </c>
      <c r="Z77" s="158">
        <v>0</v>
      </c>
      <c r="AA77" s="158">
        <f t="shared" ref="AA77" si="144">(+V77*(1+X$3))*X$6</f>
        <v>0</v>
      </c>
      <c r="AB77" s="193">
        <f>+V77+W77+X77+Y77+Z77+AA77</f>
        <v>0</v>
      </c>
      <c r="AC77" s="32"/>
      <c r="AD77" s="291" t="str">
        <f t="shared" si="137"/>
        <v>Subtask 1:</v>
      </c>
      <c r="AE77" s="291"/>
      <c r="AF77" s="23"/>
      <c r="AO77" s="1">
        <f>+AF$8*AF77+AG$8*AG77+AH$8*AH77+AI$8*AI77+AJ$8*AJ77+AK$8*AK77+AL$8*AL77+AM$8*AM77+AN$8*AN77</f>
        <v>0</v>
      </c>
    </row>
    <row r="78" spans="1:41" ht="14.25" hidden="1" customHeight="1" x14ac:dyDescent="0.2">
      <c r="A78" s="266" t="s">
        <v>54</v>
      </c>
      <c r="B78" s="266"/>
      <c r="C78" s="72"/>
      <c r="N78" s="55">
        <f t="shared" ref="N78:N79" si="145">SUM(D78:L78)</f>
        <v>0</v>
      </c>
      <c r="O78" s="61">
        <f>+D$8*D78+E$8*E78+F$8*F78+G$8*G78+H$8*H78+I$8*I78+K$8*K78+L$8*L78+J$8*J78</f>
        <v>0</v>
      </c>
      <c r="P78" s="25"/>
      <c r="Q78" s="291" t="str">
        <f t="shared" si="119"/>
        <v xml:space="preserve">Subtask 2: </v>
      </c>
      <c r="R78" s="291"/>
      <c r="S78" s="89"/>
      <c r="T78" s="158" t="e">
        <f t="shared" ref="T78:T79" si="146">+V78/U78</f>
        <v>#DIV/0!</v>
      </c>
      <c r="U78" s="159">
        <f t="shared" ref="U78:U79" si="147">+N78</f>
        <v>0</v>
      </c>
      <c r="V78" s="158">
        <f t="shared" ref="V78:V79" si="148">+O78</f>
        <v>0</v>
      </c>
      <c r="W78" s="158">
        <f t="shared" si="141"/>
        <v>0</v>
      </c>
      <c r="X78" s="158">
        <f t="shared" ref="X78:X79" si="149">+V78*X$5</f>
        <v>0</v>
      </c>
      <c r="Y78" s="158">
        <f t="shared" ref="Y78:Y79" si="150">+AO78</f>
        <v>0</v>
      </c>
      <c r="Z78" s="158">
        <v>0</v>
      </c>
      <c r="AA78" s="158">
        <f t="shared" ref="AA78:AA79" si="151">(+V78*(1+X$3))*X$6</f>
        <v>0</v>
      </c>
      <c r="AB78" s="193">
        <f t="shared" ref="AB78:AB79" si="152">+V78+W78+X78+Y78+Z78+AA78</f>
        <v>0</v>
      </c>
      <c r="AC78" s="32"/>
      <c r="AD78" s="291" t="str">
        <f t="shared" si="137"/>
        <v xml:space="preserve">Subtask 2: </v>
      </c>
      <c r="AE78" s="291"/>
      <c r="AF78" s="23"/>
      <c r="AO78" s="1">
        <f t="shared" ref="AO78:AO79" si="153">+AF$8*AF78+AG$8*AG78+AH$8*AH78+AI$8*AI78+AJ$8*AJ78+AK$8*AK78+AL$8*AL78+AM$8*AM78+AN$8*AN78</f>
        <v>0</v>
      </c>
    </row>
    <row r="79" spans="1:41" ht="14.25" hidden="1" customHeight="1" thickBot="1" x14ac:dyDescent="0.25">
      <c r="A79" s="278" t="s">
        <v>55</v>
      </c>
      <c r="B79" s="278"/>
      <c r="C79" s="113"/>
      <c r="D79" s="104"/>
      <c r="E79" s="104"/>
      <c r="F79" s="104"/>
      <c r="G79" s="104"/>
      <c r="H79" s="104"/>
      <c r="I79" s="104"/>
      <c r="J79" s="104"/>
      <c r="K79" s="104"/>
      <c r="L79" s="104"/>
      <c r="M79" s="104"/>
      <c r="N79" s="105">
        <f t="shared" si="145"/>
        <v>0</v>
      </c>
      <c r="O79" s="106">
        <f>+D$8*D79+E$8*E79+F$8*F79+G$8*G79+H$8*H79+I$8*I79+K$8*K79+L$8*L79+J$8*J79</f>
        <v>0</v>
      </c>
      <c r="P79" s="25"/>
      <c r="Q79" s="284" t="str">
        <f t="shared" si="119"/>
        <v xml:space="preserve">Subtask 3: </v>
      </c>
      <c r="R79" s="284"/>
      <c r="S79" s="114"/>
      <c r="T79" s="206" t="e">
        <f t="shared" si="146"/>
        <v>#DIV/0!</v>
      </c>
      <c r="U79" s="204">
        <f t="shared" si="147"/>
        <v>0</v>
      </c>
      <c r="V79" s="203">
        <f t="shared" si="148"/>
        <v>0</v>
      </c>
      <c r="W79" s="203">
        <f t="shared" si="141"/>
        <v>0</v>
      </c>
      <c r="X79" s="203">
        <f t="shared" si="149"/>
        <v>0</v>
      </c>
      <c r="Y79" s="203">
        <f t="shared" si="150"/>
        <v>0</v>
      </c>
      <c r="Z79" s="203">
        <v>0</v>
      </c>
      <c r="AA79" s="207">
        <f t="shared" si="151"/>
        <v>0</v>
      </c>
      <c r="AB79" s="205">
        <f t="shared" si="152"/>
        <v>0</v>
      </c>
      <c r="AC79" s="32"/>
      <c r="AD79" s="284" t="str">
        <f t="shared" si="137"/>
        <v xml:space="preserve">Subtask 3: </v>
      </c>
      <c r="AE79" s="284"/>
      <c r="AF79" s="115"/>
      <c r="AG79" s="110"/>
      <c r="AH79" s="110"/>
      <c r="AI79" s="110"/>
      <c r="AJ79" s="110"/>
      <c r="AK79" s="110"/>
      <c r="AL79" s="110"/>
      <c r="AM79" s="110"/>
      <c r="AN79" s="110"/>
      <c r="AO79" s="1">
        <f t="shared" si="153"/>
        <v>0</v>
      </c>
    </row>
    <row r="80" spans="1:41" ht="15" hidden="1" customHeight="1" x14ac:dyDescent="0.25">
      <c r="A80" s="281" t="s">
        <v>60</v>
      </c>
      <c r="B80" s="281"/>
      <c r="C80" s="75"/>
      <c r="D80" s="41">
        <f>SUM(D77:D79)</f>
        <v>0</v>
      </c>
      <c r="E80" s="41">
        <f t="shared" ref="E80:M80" si="154">SUM(E77:E79)</f>
        <v>0</v>
      </c>
      <c r="F80" s="41">
        <f t="shared" si="154"/>
        <v>0</v>
      </c>
      <c r="G80" s="41">
        <f t="shared" si="154"/>
        <v>0</v>
      </c>
      <c r="H80" s="41">
        <f t="shared" si="154"/>
        <v>0</v>
      </c>
      <c r="I80" s="41">
        <f t="shared" si="154"/>
        <v>0</v>
      </c>
      <c r="J80" s="41">
        <f t="shared" si="154"/>
        <v>0</v>
      </c>
      <c r="K80" s="41">
        <f t="shared" si="154"/>
        <v>0</v>
      </c>
      <c r="L80" s="41">
        <f t="shared" si="154"/>
        <v>0</v>
      </c>
      <c r="M80" s="41">
        <f t="shared" si="154"/>
        <v>0</v>
      </c>
      <c r="N80" s="54">
        <f>SUM(N77:N79)</f>
        <v>0</v>
      </c>
      <c r="O80" s="124">
        <f>SUM(O77:O79)</f>
        <v>0</v>
      </c>
      <c r="P80" s="25"/>
      <c r="Q80" s="281" t="str">
        <f t="shared" ref="Q80:Q92" si="155">+A80</f>
        <v>TOTAL Task 3</v>
      </c>
      <c r="R80" s="281"/>
      <c r="S80" s="92"/>
      <c r="T80" s="59" t="e">
        <f>SUM(T77:T79)</f>
        <v>#DIV/0!</v>
      </c>
      <c r="U80" s="34">
        <f t="shared" ref="U80:AA80" si="156">SUM(U77:U79)</f>
        <v>0</v>
      </c>
      <c r="V80" s="59">
        <f t="shared" si="156"/>
        <v>0</v>
      </c>
      <c r="W80" s="59">
        <f t="shared" si="156"/>
        <v>0</v>
      </c>
      <c r="X80" s="59">
        <f t="shared" si="156"/>
        <v>0</v>
      </c>
      <c r="Y80" s="59">
        <f t="shared" si="156"/>
        <v>0</v>
      </c>
      <c r="Z80" s="59">
        <f t="shared" si="156"/>
        <v>0</v>
      </c>
      <c r="AA80" s="59">
        <f t="shared" si="156"/>
        <v>0</v>
      </c>
      <c r="AB80" s="218">
        <f>SUM(AB77:AB79)</f>
        <v>0</v>
      </c>
      <c r="AC80" s="32"/>
      <c r="AD80" s="281" t="str">
        <f t="shared" ref="AD80:AD92" si="157">+A80</f>
        <v>TOTAL Task 3</v>
      </c>
      <c r="AE80" s="281"/>
      <c r="AF80" s="201">
        <f>SUM(AF77:AF79)</f>
        <v>0</v>
      </c>
      <c r="AG80" s="201">
        <f t="shared" ref="AG80:AN80" si="158">SUM(AG77:AG79)</f>
        <v>0</v>
      </c>
      <c r="AH80" s="201">
        <f t="shared" si="158"/>
        <v>0</v>
      </c>
      <c r="AI80" s="201">
        <f t="shared" si="158"/>
        <v>0</v>
      </c>
      <c r="AJ80" s="201">
        <f t="shared" si="158"/>
        <v>0</v>
      </c>
      <c r="AK80" s="201">
        <f t="shared" si="158"/>
        <v>0</v>
      </c>
      <c r="AL80" s="201">
        <f t="shared" si="158"/>
        <v>0</v>
      </c>
      <c r="AM80" s="201">
        <f t="shared" si="158"/>
        <v>0</v>
      </c>
      <c r="AN80" s="201">
        <f t="shared" si="158"/>
        <v>0</v>
      </c>
      <c r="AO80" s="187">
        <f>SUM(AO77:AO79)</f>
        <v>0</v>
      </c>
    </row>
    <row r="81" spans="1:41" hidden="1" x14ac:dyDescent="0.2">
      <c r="A81" s="276"/>
      <c r="B81" s="276"/>
      <c r="C81" s="68"/>
      <c r="P81" s="25"/>
      <c r="Q81" s="276"/>
      <c r="R81" s="276"/>
      <c r="S81" s="85"/>
      <c r="AB81" s="82"/>
      <c r="AC81" s="32"/>
      <c r="AD81" s="276"/>
      <c r="AE81" s="276"/>
      <c r="AF81" s="24"/>
    </row>
    <row r="82" spans="1:41" ht="15" hidden="1" customHeight="1" x14ac:dyDescent="0.2">
      <c r="A82" s="274" t="s">
        <v>66</v>
      </c>
      <c r="B82" s="274"/>
      <c r="C82" s="69"/>
      <c r="D82" s="41"/>
      <c r="E82" s="41"/>
      <c r="F82" s="41"/>
      <c r="G82" s="41"/>
      <c r="H82" s="41"/>
      <c r="I82" s="41"/>
      <c r="J82" s="41"/>
      <c r="K82" s="41"/>
      <c r="L82" s="41"/>
      <c r="M82" s="41"/>
      <c r="N82" s="54"/>
      <c r="O82" s="124"/>
      <c r="P82" s="25"/>
      <c r="Q82" s="274" t="str">
        <f t="shared" si="155"/>
        <v xml:space="preserve">Task 4: </v>
      </c>
      <c r="R82" s="274"/>
      <c r="S82" s="86"/>
      <c r="T82" s="59"/>
      <c r="U82" s="34"/>
      <c r="V82" s="62"/>
      <c r="W82" s="62"/>
      <c r="X82" s="62"/>
      <c r="Y82" s="62"/>
      <c r="Z82" s="62"/>
      <c r="AA82" s="62"/>
      <c r="AB82" s="83"/>
      <c r="AC82" s="32"/>
      <c r="AD82" s="274" t="str">
        <f t="shared" si="157"/>
        <v xml:space="preserve">Task 4: </v>
      </c>
      <c r="AE82" s="274"/>
      <c r="AF82" s="33"/>
      <c r="AG82" s="34"/>
      <c r="AH82" s="34"/>
      <c r="AI82" s="34"/>
      <c r="AJ82" s="34"/>
      <c r="AK82" s="34"/>
      <c r="AL82" s="34"/>
      <c r="AM82" s="34"/>
      <c r="AN82" s="34"/>
      <c r="AO82" s="34"/>
    </row>
    <row r="83" spans="1:41" ht="14.25" hidden="1" customHeight="1" x14ac:dyDescent="0.2">
      <c r="A83" s="266" t="s">
        <v>53</v>
      </c>
      <c r="B83" s="266"/>
      <c r="C83" s="70"/>
      <c r="N83" s="55">
        <f>SUM(D83:L83)</f>
        <v>0</v>
      </c>
      <c r="O83" s="61">
        <f>+D$8*D83+E$8*E83+F$8*F83+G$8*G83+H$8*H83+I$8*I83+K$8*K83+L$8*L83+J$8*J83</f>
        <v>0</v>
      </c>
      <c r="P83" s="25"/>
      <c r="Q83" s="266" t="str">
        <f t="shared" si="155"/>
        <v>Subtask 1:</v>
      </c>
      <c r="R83" s="266"/>
      <c r="S83" s="87"/>
      <c r="T83" s="158" t="e">
        <f t="shared" ref="T83" si="159">+V83/U83</f>
        <v>#DIV/0!</v>
      </c>
      <c r="U83" s="159">
        <f>+N83</f>
        <v>0</v>
      </c>
      <c r="V83" s="158">
        <f t="shared" ref="V83" si="160">+O83</f>
        <v>0</v>
      </c>
      <c r="W83" s="158">
        <f t="shared" ref="W83:W85" si="161">+V83*X$4</f>
        <v>0</v>
      </c>
      <c r="X83" s="158">
        <f t="shared" ref="X83" si="162">+V83*X$5</f>
        <v>0</v>
      </c>
      <c r="Y83" s="158">
        <f t="shared" ref="Y83" si="163">+AO83</f>
        <v>0</v>
      </c>
      <c r="Z83" s="158">
        <v>0</v>
      </c>
      <c r="AA83" s="158">
        <f t="shared" ref="AA83" si="164">(+V83*(1+X$3))*X$6</f>
        <v>0</v>
      </c>
      <c r="AB83" s="193">
        <f>+V83+W83+X83+Y83+Z83+AA83</f>
        <v>0</v>
      </c>
      <c r="AC83" s="32"/>
      <c r="AD83" s="266" t="str">
        <f t="shared" si="157"/>
        <v>Subtask 1:</v>
      </c>
      <c r="AE83" s="266"/>
      <c r="AF83" s="22"/>
      <c r="AO83" s="1">
        <f>+AF$8*AF83+AG$8*AG83+AH$8*AH83+AI$8*AI83+AJ$8*AJ83+AK$8*AK83+AL$8*AL83+AM$8*AM83+AN$8*AN83</f>
        <v>0</v>
      </c>
    </row>
    <row r="84" spans="1:41" ht="14.25" hidden="1" customHeight="1" x14ac:dyDescent="0.2">
      <c r="A84" s="266" t="s">
        <v>54</v>
      </c>
      <c r="B84" s="266"/>
      <c r="C84" s="70"/>
      <c r="N84" s="55">
        <f t="shared" ref="N84:N85" si="165">SUM(D84:L84)</f>
        <v>0</v>
      </c>
      <c r="O84" s="61">
        <f>+D$8*D84+E$8*E84+F$8*F84+G$8*G84+H$8*H84+I$8*I84+K$8*K84+L$8*L84+J$8*J84</f>
        <v>0</v>
      </c>
      <c r="P84" s="25"/>
      <c r="Q84" s="266" t="str">
        <f t="shared" si="155"/>
        <v xml:space="preserve">Subtask 2: </v>
      </c>
      <c r="R84" s="266"/>
      <c r="S84" s="87"/>
      <c r="T84" s="158" t="e">
        <f t="shared" ref="T84:T85" si="166">+V84/U84</f>
        <v>#DIV/0!</v>
      </c>
      <c r="U84" s="159">
        <f t="shared" ref="U84:U85" si="167">+N84</f>
        <v>0</v>
      </c>
      <c r="V84" s="158">
        <f t="shared" ref="V84:V85" si="168">+O84</f>
        <v>0</v>
      </c>
      <c r="W84" s="158">
        <f t="shared" si="161"/>
        <v>0</v>
      </c>
      <c r="X84" s="158">
        <f t="shared" ref="X84:X85" si="169">+V84*X$5</f>
        <v>0</v>
      </c>
      <c r="Y84" s="158">
        <f t="shared" ref="Y84:Y85" si="170">+AO84</f>
        <v>0</v>
      </c>
      <c r="Z84" s="158">
        <v>0</v>
      </c>
      <c r="AA84" s="158">
        <f t="shared" ref="AA84:AA85" si="171">(+V84*(1+X$3))*X$6</f>
        <v>0</v>
      </c>
      <c r="AB84" s="193">
        <f t="shared" ref="AB84:AB85" si="172">+V84+W84+X84+Y84+Z84+AA84</f>
        <v>0</v>
      </c>
      <c r="AC84" s="32"/>
      <c r="AD84" s="266" t="str">
        <f t="shared" si="157"/>
        <v xml:space="preserve">Subtask 2: </v>
      </c>
      <c r="AE84" s="266"/>
      <c r="AF84" s="22"/>
      <c r="AO84" s="1">
        <f t="shared" ref="AO84:AO85" si="173">+AF$8*AF84+AG$8*AG84+AH$8*AH84+AI$8*AI84+AJ$8*AJ84+AK$8*AK84+AL$8*AL84+AM$8*AM84+AN$8*AN84</f>
        <v>0</v>
      </c>
    </row>
    <row r="85" spans="1:41" ht="14.25" hidden="1" customHeight="1" thickBot="1" x14ac:dyDescent="0.25">
      <c r="A85" s="278" t="s">
        <v>55</v>
      </c>
      <c r="B85" s="295"/>
      <c r="C85" s="103"/>
      <c r="D85" s="104"/>
      <c r="E85" s="104"/>
      <c r="F85" s="104"/>
      <c r="G85" s="104"/>
      <c r="H85" s="104"/>
      <c r="I85" s="104"/>
      <c r="J85" s="104"/>
      <c r="K85" s="104"/>
      <c r="L85" s="104"/>
      <c r="M85" s="177"/>
      <c r="N85" s="55">
        <f t="shared" si="165"/>
        <v>0</v>
      </c>
      <c r="O85" s="106">
        <f>+D$8*D85+E$8*E85+F$8*F85+G$8*G85+H$8*H85+I$8*I85+K$8*K85+L$8*L85+J$8*J85</f>
        <v>0</v>
      </c>
      <c r="P85" s="107"/>
      <c r="Q85" s="278" t="str">
        <f t="shared" si="155"/>
        <v xml:space="preserve">Subtask 3: </v>
      </c>
      <c r="R85" s="278"/>
      <c r="S85" s="108"/>
      <c r="T85" s="206" t="e">
        <f t="shared" si="166"/>
        <v>#DIV/0!</v>
      </c>
      <c r="U85" s="204">
        <f t="shared" si="167"/>
        <v>0</v>
      </c>
      <c r="V85" s="203">
        <f t="shared" si="168"/>
        <v>0</v>
      </c>
      <c r="W85" s="203">
        <f t="shared" si="161"/>
        <v>0</v>
      </c>
      <c r="X85" s="203">
        <f t="shared" si="169"/>
        <v>0</v>
      </c>
      <c r="Y85" s="203">
        <f t="shared" si="170"/>
        <v>0</v>
      </c>
      <c r="Z85" s="203">
        <v>0</v>
      </c>
      <c r="AA85" s="207">
        <f t="shared" si="171"/>
        <v>0</v>
      </c>
      <c r="AB85" s="205">
        <f t="shared" si="172"/>
        <v>0</v>
      </c>
      <c r="AC85" s="111"/>
      <c r="AD85" s="278" t="str">
        <f t="shared" si="157"/>
        <v xml:space="preserve">Subtask 3: </v>
      </c>
      <c r="AE85" s="278"/>
      <c r="AF85" s="112"/>
      <c r="AG85" s="110"/>
      <c r="AH85" s="110"/>
      <c r="AI85" s="110"/>
      <c r="AJ85" s="110"/>
      <c r="AK85" s="110"/>
      <c r="AL85" s="110"/>
      <c r="AM85" s="110"/>
      <c r="AN85" s="110"/>
      <c r="AO85" s="1">
        <f t="shared" si="173"/>
        <v>0</v>
      </c>
    </row>
    <row r="86" spans="1:41" ht="15" hidden="1" customHeight="1" x14ac:dyDescent="0.25">
      <c r="A86" s="281" t="s">
        <v>69</v>
      </c>
      <c r="B86" s="281"/>
      <c r="C86" s="71"/>
      <c r="D86" s="41">
        <f>SUM(D83:D85)</f>
        <v>0</v>
      </c>
      <c r="E86" s="41">
        <f t="shared" ref="E86:M86" si="174">SUM(E83:E85)</f>
        <v>0</v>
      </c>
      <c r="F86" s="41">
        <f t="shared" si="174"/>
        <v>0</v>
      </c>
      <c r="G86" s="41">
        <f t="shared" si="174"/>
        <v>0</v>
      </c>
      <c r="H86" s="41">
        <f t="shared" si="174"/>
        <v>0</v>
      </c>
      <c r="I86" s="41">
        <f t="shared" si="174"/>
        <v>0</v>
      </c>
      <c r="J86" s="41">
        <f t="shared" si="174"/>
        <v>0</v>
      </c>
      <c r="K86" s="41">
        <f t="shared" si="174"/>
        <v>0</v>
      </c>
      <c r="L86" s="41">
        <f t="shared" si="174"/>
        <v>0</v>
      </c>
      <c r="M86" s="41">
        <f t="shared" si="174"/>
        <v>0</v>
      </c>
      <c r="N86" s="180">
        <f>SUM(N83:N85)</f>
        <v>0</v>
      </c>
      <c r="O86" s="124">
        <f>SUM(O83:O85)</f>
        <v>0</v>
      </c>
      <c r="P86" s="25"/>
      <c r="Q86" s="281" t="str">
        <f t="shared" si="155"/>
        <v>TOTAL Task 4</v>
      </c>
      <c r="R86" s="281"/>
      <c r="S86" s="88"/>
      <c r="T86" s="59" t="e">
        <f>SUM(T83:T85)</f>
        <v>#DIV/0!</v>
      </c>
      <c r="U86" s="34">
        <f t="shared" ref="U86:AA86" si="175">SUM(U83:U85)</f>
        <v>0</v>
      </c>
      <c r="V86" s="59">
        <f t="shared" si="175"/>
        <v>0</v>
      </c>
      <c r="W86" s="59">
        <f t="shared" si="175"/>
        <v>0</v>
      </c>
      <c r="X86" s="59">
        <f t="shared" si="175"/>
        <v>0</v>
      </c>
      <c r="Y86" s="59">
        <f t="shared" si="175"/>
        <v>0</v>
      </c>
      <c r="Z86" s="59">
        <f t="shared" si="175"/>
        <v>0</v>
      </c>
      <c r="AA86" s="59">
        <f t="shared" si="175"/>
        <v>0</v>
      </c>
      <c r="AB86" s="218">
        <f>SUM(AB83:AB85)</f>
        <v>0</v>
      </c>
      <c r="AC86" s="32"/>
      <c r="AD86" s="281" t="str">
        <f t="shared" si="157"/>
        <v>TOTAL Task 4</v>
      </c>
      <c r="AE86" s="281"/>
      <c r="AF86" s="40">
        <f>SUM(AF83:AF85)</f>
        <v>0</v>
      </c>
      <c r="AG86" s="40">
        <f t="shared" ref="AG86:AN86" si="176">SUM(AG83:AG85)</f>
        <v>0</v>
      </c>
      <c r="AH86" s="40">
        <f t="shared" si="176"/>
        <v>0</v>
      </c>
      <c r="AI86" s="40">
        <f t="shared" si="176"/>
        <v>0</v>
      </c>
      <c r="AJ86" s="40">
        <f t="shared" si="176"/>
        <v>0</v>
      </c>
      <c r="AK86" s="40">
        <f t="shared" si="176"/>
        <v>0</v>
      </c>
      <c r="AL86" s="40">
        <f t="shared" si="176"/>
        <v>0</v>
      </c>
      <c r="AM86" s="40">
        <f t="shared" si="176"/>
        <v>0</v>
      </c>
      <c r="AN86" s="40">
        <f t="shared" si="176"/>
        <v>0</v>
      </c>
      <c r="AO86" s="187">
        <f>SUM(AO83:AO85)</f>
        <v>0</v>
      </c>
    </row>
    <row r="87" spans="1:41" hidden="1" x14ac:dyDescent="0.2">
      <c r="A87" s="276"/>
      <c r="B87" s="276"/>
      <c r="C87" s="68"/>
      <c r="P87" s="25"/>
      <c r="Q87" s="276"/>
      <c r="R87" s="276"/>
      <c r="S87" s="85"/>
      <c r="AB87" s="82"/>
      <c r="AC87" s="32"/>
      <c r="AD87" s="276"/>
      <c r="AE87" s="276"/>
      <c r="AF87" s="24"/>
    </row>
    <row r="88" spans="1:41" ht="15" hidden="1" customHeight="1" x14ac:dyDescent="0.2">
      <c r="A88" s="274" t="s">
        <v>81</v>
      </c>
      <c r="B88" s="274"/>
      <c r="C88" s="69"/>
      <c r="D88" s="41"/>
      <c r="E88" s="41"/>
      <c r="F88" s="41"/>
      <c r="G88" s="41"/>
      <c r="H88" s="41"/>
      <c r="I88" s="41"/>
      <c r="J88" s="41"/>
      <c r="K88" s="41"/>
      <c r="L88" s="41"/>
      <c r="M88" s="41"/>
      <c r="N88" s="54"/>
      <c r="O88" s="124"/>
      <c r="P88" s="25"/>
      <c r="Q88" s="274" t="str">
        <f t="shared" si="155"/>
        <v>Task 5:</v>
      </c>
      <c r="R88" s="274"/>
      <c r="S88" s="86"/>
      <c r="T88" s="59"/>
      <c r="U88" s="34"/>
      <c r="V88" s="62"/>
      <c r="W88" s="62"/>
      <c r="X88" s="62"/>
      <c r="Y88" s="62"/>
      <c r="Z88" s="62"/>
      <c r="AA88" s="62"/>
      <c r="AB88" s="83"/>
      <c r="AC88" s="32"/>
      <c r="AD88" s="274" t="str">
        <f t="shared" si="157"/>
        <v>Task 5:</v>
      </c>
      <c r="AE88" s="274"/>
      <c r="AF88" s="33"/>
      <c r="AG88" s="34"/>
      <c r="AH88" s="34"/>
      <c r="AI88" s="34"/>
      <c r="AJ88" s="34"/>
      <c r="AK88" s="34"/>
      <c r="AL88" s="34"/>
      <c r="AM88" s="34"/>
      <c r="AN88" s="34"/>
      <c r="AO88" s="34"/>
    </row>
    <row r="89" spans="1:41" ht="14.25" hidden="1" customHeight="1" x14ac:dyDescent="0.2">
      <c r="A89" s="266" t="s">
        <v>53</v>
      </c>
      <c r="B89" s="266"/>
      <c r="C89" s="70"/>
      <c r="N89" s="55">
        <f t="shared" ref="N89:N91" si="177">SUM(D89:L89)</f>
        <v>0</v>
      </c>
      <c r="O89" s="61">
        <f>+D$8*D89+E$8*E89+F$8*F89+G$8*G89+H$8*H89+I$8*I89+K$8*K89+L$8*L89+J$8*J89</f>
        <v>0</v>
      </c>
      <c r="P89" s="25"/>
      <c r="Q89" s="266" t="str">
        <f t="shared" si="155"/>
        <v>Subtask 1:</v>
      </c>
      <c r="R89" s="266"/>
      <c r="S89" s="87"/>
      <c r="T89" s="158" t="e">
        <f t="shared" ref="T89" si="178">+V89/U89</f>
        <v>#DIV/0!</v>
      </c>
      <c r="U89" s="159">
        <f>+N89</f>
        <v>0</v>
      </c>
      <c r="V89" s="158">
        <f t="shared" ref="V89" si="179">+O89</f>
        <v>0</v>
      </c>
      <c r="W89" s="158">
        <f t="shared" ref="W89:W91" si="180">+V89*X$4</f>
        <v>0</v>
      </c>
      <c r="X89" s="158">
        <f t="shared" ref="X89" si="181">+V89*X$5</f>
        <v>0</v>
      </c>
      <c r="Y89" s="158">
        <f t="shared" ref="Y89" si="182">+AO89</f>
        <v>0</v>
      </c>
      <c r="Z89" s="158">
        <v>0</v>
      </c>
      <c r="AA89" s="158">
        <f t="shared" ref="AA89" si="183">(+V89*(1+X$3))*X$6</f>
        <v>0</v>
      </c>
      <c r="AB89" s="193">
        <f>+V89+W89+X89+Y89+Z89+AA89</f>
        <v>0</v>
      </c>
      <c r="AC89" s="32"/>
      <c r="AD89" s="266" t="str">
        <f t="shared" si="157"/>
        <v>Subtask 1:</v>
      </c>
      <c r="AE89" s="266"/>
      <c r="AF89" s="22"/>
      <c r="AO89" s="1">
        <f>+AF$8*AF89+AG$8*AG89+AH$8*AH89+AI$8*AI89+AJ$8*AJ89+AK$8*AK89+AL$8*AL89+AM$8*AM89+AN$8*AN89</f>
        <v>0</v>
      </c>
    </row>
    <row r="90" spans="1:41" ht="14.25" hidden="1" customHeight="1" x14ac:dyDescent="0.2">
      <c r="A90" s="266" t="s">
        <v>54</v>
      </c>
      <c r="B90" s="266"/>
      <c r="C90" s="70"/>
      <c r="N90" s="55">
        <f t="shared" si="177"/>
        <v>0</v>
      </c>
      <c r="O90" s="61">
        <f>+D$8*D90+E$8*E90+F$8*F90+G$8*G90+H$8*H90+I$8*I90+K$8*K90+L$8*L90+J$8*J90</f>
        <v>0</v>
      </c>
      <c r="P90" s="25"/>
      <c r="Q90" s="266" t="str">
        <f t="shared" si="155"/>
        <v xml:space="preserve">Subtask 2: </v>
      </c>
      <c r="R90" s="266"/>
      <c r="S90" s="87"/>
      <c r="T90" s="158" t="e">
        <f t="shared" ref="T90:T91" si="184">+V90/U90</f>
        <v>#DIV/0!</v>
      </c>
      <c r="U90" s="159">
        <f t="shared" ref="U90:U91" si="185">+N90</f>
        <v>0</v>
      </c>
      <c r="V90" s="158">
        <f t="shared" ref="V90:V91" si="186">+O90</f>
        <v>0</v>
      </c>
      <c r="W90" s="158">
        <f t="shared" si="180"/>
        <v>0</v>
      </c>
      <c r="X90" s="158">
        <f t="shared" ref="X90:X91" si="187">+V90*X$5</f>
        <v>0</v>
      </c>
      <c r="Y90" s="158">
        <f t="shared" ref="Y90:Y91" si="188">+AO90</f>
        <v>0</v>
      </c>
      <c r="Z90" s="158">
        <v>0</v>
      </c>
      <c r="AA90" s="158">
        <f t="shared" ref="AA90:AA91" si="189">(+V90*(1+X$3))*X$6</f>
        <v>0</v>
      </c>
      <c r="AB90" s="193">
        <f t="shared" ref="AB90:AB91" si="190">+V90+W90+X90+Y90+Z90+AA90</f>
        <v>0</v>
      </c>
      <c r="AC90" s="32"/>
      <c r="AD90" s="266" t="str">
        <f t="shared" si="157"/>
        <v xml:space="preserve">Subtask 2: </v>
      </c>
      <c r="AE90" s="266"/>
      <c r="AF90" s="22"/>
      <c r="AO90" s="1">
        <f t="shared" ref="AO90:AO91" si="191">+AF$8*AF90+AG$8*AG90+AH$8*AH90+AI$8*AI90+AJ$8*AJ90+AK$8*AK90+AL$8*AL90+AM$8*AM90+AN$8*AN90</f>
        <v>0</v>
      </c>
    </row>
    <row r="91" spans="1:41" ht="14.25" hidden="1" customHeight="1" thickBot="1" x14ac:dyDescent="0.25">
      <c r="A91" s="278" t="s">
        <v>55</v>
      </c>
      <c r="B91" s="295"/>
      <c r="C91" s="103"/>
      <c r="D91" s="104"/>
      <c r="E91" s="104"/>
      <c r="F91" s="104"/>
      <c r="G91" s="104"/>
      <c r="H91" s="104"/>
      <c r="I91" s="104"/>
      <c r="J91" s="104"/>
      <c r="K91" s="104"/>
      <c r="L91" s="104"/>
      <c r="M91" s="177"/>
      <c r="N91" s="55">
        <f t="shared" si="177"/>
        <v>0</v>
      </c>
      <c r="O91" s="106">
        <f>+D$8*D91+E$8*E91+F$8*F91+G$8*G91+H$8*H91+I$8*I91+K$8*K91+L$8*L91+J$8*J91</f>
        <v>0</v>
      </c>
      <c r="P91" s="25"/>
      <c r="Q91" s="278" t="str">
        <f t="shared" si="155"/>
        <v xml:space="preserve">Subtask 3: </v>
      </c>
      <c r="R91" s="278"/>
      <c r="S91" s="108"/>
      <c r="T91" s="206" t="e">
        <f t="shared" si="184"/>
        <v>#DIV/0!</v>
      </c>
      <c r="U91" s="204">
        <f t="shared" si="185"/>
        <v>0</v>
      </c>
      <c r="V91" s="203">
        <f t="shared" si="186"/>
        <v>0</v>
      </c>
      <c r="W91" s="203">
        <f t="shared" si="180"/>
        <v>0</v>
      </c>
      <c r="X91" s="203">
        <f t="shared" si="187"/>
        <v>0</v>
      </c>
      <c r="Y91" s="203">
        <f t="shared" si="188"/>
        <v>0</v>
      </c>
      <c r="Z91" s="203">
        <v>0</v>
      </c>
      <c r="AA91" s="207">
        <f t="shared" si="189"/>
        <v>0</v>
      </c>
      <c r="AB91" s="205">
        <f t="shared" si="190"/>
        <v>0</v>
      </c>
      <c r="AC91" s="32"/>
      <c r="AD91" s="278" t="str">
        <f t="shared" si="157"/>
        <v xml:space="preserve">Subtask 3: </v>
      </c>
      <c r="AE91" s="278"/>
      <c r="AF91" s="112"/>
      <c r="AG91" s="110"/>
      <c r="AH91" s="110"/>
      <c r="AI91" s="110"/>
      <c r="AJ91" s="110"/>
      <c r="AK91" s="110"/>
      <c r="AL91" s="110"/>
      <c r="AM91" s="110"/>
      <c r="AN91" s="110"/>
      <c r="AO91" s="109">
        <f t="shared" si="191"/>
        <v>0</v>
      </c>
    </row>
    <row r="92" spans="1:41" ht="15" hidden="1" customHeight="1" x14ac:dyDescent="0.25">
      <c r="A92" s="281" t="s">
        <v>70</v>
      </c>
      <c r="B92" s="281"/>
      <c r="C92" s="71"/>
      <c r="D92" s="41">
        <f>SUM(D89:D91)</f>
        <v>0</v>
      </c>
      <c r="E92" s="41">
        <f t="shared" ref="E92:M92" si="192">SUM(E89:E91)</f>
        <v>0</v>
      </c>
      <c r="F92" s="41">
        <f t="shared" si="192"/>
        <v>0</v>
      </c>
      <c r="G92" s="41">
        <f t="shared" si="192"/>
        <v>0</v>
      </c>
      <c r="H92" s="41">
        <f t="shared" si="192"/>
        <v>0</v>
      </c>
      <c r="I92" s="41">
        <f t="shared" si="192"/>
        <v>0</v>
      </c>
      <c r="J92" s="41">
        <f t="shared" si="192"/>
        <v>0</v>
      </c>
      <c r="K92" s="41">
        <f t="shared" si="192"/>
        <v>0</v>
      </c>
      <c r="L92" s="41">
        <f t="shared" si="192"/>
        <v>0</v>
      </c>
      <c r="M92" s="41">
        <f t="shared" si="192"/>
        <v>0</v>
      </c>
      <c r="N92" s="180"/>
      <c r="O92" s="124"/>
      <c r="P92" s="25"/>
      <c r="Q92" s="281" t="str">
        <f t="shared" si="155"/>
        <v>TOTAL Task 5</v>
      </c>
      <c r="R92" s="281"/>
      <c r="S92" s="88"/>
      <c r="T92" s="59" t="e">
        <f>SUM(T89:T91)</f>
        <v>#DIV/0!</v>
      </c>
      <c r="U92" s="34">
        <f t="shared" ref="U92:AA92" si="193">SUM(U89:U91)</f>
        <v>0</v>
      </c>
      <c r="V92" s="59">
        <f t="shared" si="193"/>
        <v>0</v>
      </c>
      <c r="W92" s="59">
        <f t="shared" si="193"/>
        <v>0</v>
      </c>
      <c r="X92" s="59">
        <f t="shared" si="193"/>
        <v>0</v>
      </c>
      <c r="Y92" s="59">
        <f t="shared" si="193"/>
        <v>0</v>
      </c>
      <c r="Z92" s="59">
        <f t="shared" si="193"/>
        <v>0</v>
      </c>
      <c r="AA92" s="59">
        <f t="shared" si="193"/>
        <v>0</v>
      </c>
      <c r="AB92" s="218">
        <f>SUM(AB89:AB91)</f>
        <v>0</v>
      </c>
      <c r="AC92" s="32"/>
      <c r="AD92" s="281" t="str">
        <f t="shared" si="157"/>
        <v>TOTAL Task 5</v>
      </c>
      <c r="AE92" s="281"/>
      <c r="AF92" s="40">
        <f>SUM(AF89:AF91)</f>
        <v>0</v>
      </c>
      <c r="AG92" s="40">
        <f t="shared" ref="AG92:AN92" si="194">SUM(AG89:AG91)</f>
        <v>0</v>
      </c>
      <c r="AH92" s="40">
        <f t="shared" si="194"/>
        <v>0</v>
      </c>
      <c r="AI92" s="40">
        <f t="shared" si="194"/>
        <v>0</v>
      </c>
      <c r="AJ92" s="40">
        <f t="shared" si="194"/>
        <v>0</v>
      </c>
      <c r="AK92" s="40">
        <f t="shared" si="194"/>
        <v>0</v>
      </c>
      <c r="AL92" s="40">
        <f t="shared" si="194"/>
        <v>0</v>
      </c>
      <c r="AM92" s="40">
        <f t="shared" si="194"/>
        <v>0</v>
      </c>
      <c r="AN92" s="40">
        <f t="shared" si="194"/>
        <v>0</v>
      </c>
      <c r="AO92" s="59">
        <f>SUM(AO89:AO91)</f>
        <v>0</v>
      </c>
    </row>
    <row r="93" spans="1:41" hidden="1" x14ac:dyDescent="0.2">
      <c r="A93" s="276"/>
      <c r="B93" s="276"/>
      <c r="C93" s="68"/>
      <c r="P93" s="25"/>
      <c r="Q93" s="276"/>
      <c r="R93" s="276"/>
      <c r="S93" s="85"/>
      <c r="AB93" s="82"/>
      <c r="AC93" s="32"/>
      <c r="AD93" s="276"/>
      <c r="AE93" s="276"/>
      <c r="AF93" s="24"/>
    </row>
    <row r="94" spans="1:41" ht="15.75" hidden="1" customHeight="1" x14ac:dyDescent="0.2">
      <c r="A94" s="282" t="s">
        <v>82</v>
      </c>
      <c r="B94" s="282"/>
      <c r="C94" s="73"/>
      <c r="D94" s="78">
        <f>D68+D74+D80+D86+D92</f>
        <v>0</v>
      </c>
      <c r="E94" s="78">
        <f t="shared" ref="E94:O94" si="195">E68+E74+E80+E86+E92</f>
        <v>0</v>
      </c>
      <c r="F94" s="78">
        <f t="shared" si="195"/>
        <v>0</v>
      </c>
      <c r="G94" s="78">
        <f t="shared" si="195"/>
        <v>0</v>
      </c>
      <c r="H94" s="78">
        <f t="shared" si="195"/>
        <v>0</v>
      </c>
      <c r="I94" s="78">
        <f t="shared" si="195"/>
        <v>0</v>
      </c>
      <c r="J94" s="78">
        <f t="shared" si="195"/>
        <v>0</v>
      </c>
      <c r="K94" s="78">
        <f t="shared" si="195"/>
        <v>0</v>
      </c>
      <c r="L94" s="78">
        <f t="shared" si="195"/>
        <v>0</v>
      </c>
      <c r="M94" s="78">
        <f t="shared" si="195"/>
        <v>0</v>
      </c>
      <c r="N94" s="222">
        <f t="shared" si="195"/>
        <v>0</v>
      </c>
      <c r="O94" s="221">
        <f t="shared" si="195"/>
        <v>0</v>
      </c>
      <c r="P94" s="47"/>
      <c r="Q94" s="282" t="str">
        <f>+A94</f>
        <v>Total - Unknown Tasks</v>
      </c>
      <c r="R94" s="282"/>
      <c r="S94" s="90"/>
      <c r="T94" s="134" t="e">
        <f>+V94/U94</f>
        <v>#DIV/0!</v>
      </c>
      <c r="U94" s="189">
        <f t="shared" ref="U94:AB94" si="196">+U68+U74+U80+U86+U92</f>
        <v>0</v>
      </c>
      <c r="V94" s="134">
        <f t="shared" si="196"/>
        <v>0</v>
      </c>
      <c r="W94" s="134">
        <f t="shared" si="196"/>
        <v>0</v>
      </c>
      <c r="X94" s="134">
        <f t="shared" si="196"/>
        <v>0</v>
      </c>
      <c r="Y94" s="134">
        <f t="shared" si="196"/>
        <v>0</v>
      </c>
      <c r="Z94" s="134">
        <f t="shared" si="196"/>
        <v>0</v>
      </c>
      <c r="AA94" s="134">
        <f t="shared" si="196"/>
        <v>0</v>
      </c>
      <c r="AB94" s="134">
        <f t="shared" si="196"/>
        <v>0</v>
      </c>
      <c r="AC94" s="32"/>
      <c r="AD94" s="282" t="str">
        <f t="shared" ref="AD94:AD111" si="197">+A94</f>
        <v>Total - Unknown Tasks</v>
      </c>
      <c r="AE94" s="282"/>
      <c r="AF94" s="48">
        <f>SUM(AF68+AF74+AF80+AF86+AF92)</f>
        <v>0</v>
      </c>
      <c r="AG94" s="48">
        <f t="shared" ref="AG94:AM94" si="198">SUM(AG68+AG74+AG80+AG86+AG92)</f>
        <v>0</v>
      </c>
      <c r="AH94" s="48">
        <f t="shared" si="198"/>
        <v>0</v>
      </c>
      <c r="AI94" s="48">
        <f t="shared" si="198"/>
        <v>0</v>
      </c>
      <c r="AJ94" s="48">
        <f t="shared" si="198"/>
        <v>0</v>
      </c>
      <c r="AK94" s="48">
        <f t="shared" si="198"/>
        <v>0</v>
      </c>
      <c r="AL94" s="48">
        <f t="shared" si="198"/>
        <v>0</v>
      </c>
      <c r="AM94" s="48">
        <f t="shared" si="198"/>
        <v>0</v>
      </c>
      <c r="AN94" s="48">
        <f>SUM(AN68+AN74+AN80+AN86+AN92)</f>
        <v>0</v>
      </c>
      <c r="AO94" s="188">
        <f>SUM(AO68+AO74+AO80+AO86+AO92)</f>
        <v>0</v>
      </c>
    </row>
    <row r="95" spans="1:41" ht="15" hidden="1" x14ac:dyDescent="0.2">
      <c r="A95" s="44"/>
      <c r="B95" s="44"/>
      <c r="C95" s="70"/>
      <c r="P95" s="25"/>
      <c r="Q95" s="44"/>
      <c r="R95" s="44"/>
      <c r="S95" s="87"/>
      <c r="AB95" s="82"/>
      <c r="AC95" s="32"/>
      <c r="AD95" s="44"/>
      <c r="AE95" s="44"/>
      <c r="AF95" s="22"/>
    </row>
    <row r="96" spans="1:41" hidden="1" x14ac:dyDescent="0.2">
      <c r="A96" s="276"/>
      <c r="B96" s="276"/>
      <c r="C96" s="68"/>
      <c r="P96" s="25"/>
      <c r="Q96" s="276"/>
      <c r="R96" s="276"/>
      <c r="S96" s="85"/>
      <c r="AB96" s="82"/>
      <c r="AC96" s="32"/>
      <c r="AD96" s="276"/>
      <c r="AE96" s="276"/>
      <c r="AF96" s="24"/>
    </row>
    <row r="97" spans="1:41" s="37" customFormat="1" ht="36" hidden="1" customHeight="1" x14ac:dyDescent="0.2">
      <c r="A97" s="283" t="s">
        <v>83</v>
      </c>
      <c r="B97" s="283"/>
      <c r="C97" s="67"/>
      <c r="D97" s="36"/>
      <c r="E97" s="36"/>
      <c r="F97" s="36"/>
      <c r="G97" s="36"/>
      <c r="H97" s="36"/>
      <c r="I97" s="36"/>
      <c r="J97" s="36"/>
      <c r="K97" s="36"/>
      <c r="L97" s="36"/>
      <c r="M97" s="36"/>
      <c r="N97" s="57"/>
      <c r="O97" s="123"/>
      <c r="Q97" s="283" t="str">
        <f t="shared" ref="Q97:Q101" si="199">+A97</f>
        <v>Future Tasks Section</v>
      </c>
      <c r="R97" s="283"/>
      <c r="S97" s="84"/>
      <c r="T97" s="136"/>
      <c r="V97" s="146"/>
      <c r="W97" s="146"/>
      <c r="X97" s="146"/>
      <c r="Y97" s="146"/>
      <c r="Z97" s="146"/>
      <c r="AA97" s="146"/>
      <c r="AB97" s="147"/>
      <c r="AD97" s="283" t="str">
        <f t="shared" si="197"/>
        <v>Future Tasks Section</v>
      </c>
      <c r="AE97" s="283"/>
      <c r="AF97" s="35"/>
    </row>
    <row r="98" spans="1:41" ht="15" hidden="1" customHeight="1" x14ac:dyDescent="0.2">
      <c r="A98" s="274" t="s">
        <v>85</v>
      </c>
      <c r="B98" s="274"/>
      <c r="C98" s="69"/>
      <c r="D98" s="41"/>
      <c r="E98" s="41"/>
      <c r="F98" s="41"/>
      <c r="G98" s="41"/>
      <c r="H98" s="41"/>
      <c r="I98" s="41"/>
      <c r="J98" s="41"/>
      <c r="K98" s="41"/>
      <c r="L98" s="41"/>
      <c r="M98" s="41"/>
      <c r="N98" s="54"/>
      <c r="O98" s="124"/>
      <c r="P98" s="25"/>
      <c r="Q98" s="274" t="str">
        <f t="shared" si="199"/>
        <v>Task Name</v>
      </c>
      <c r="R98" s="274"/>
      <c r="S98" s="86"/>
      <c r="T98" s="59"/>
      <c r="U98" s="34"/>
      <c r="V98" s="62"/>
      <c r="W98" s="62"/>
      <c r="X98" s="62"/>
      <c r="Y98" s="62"/>
      <c r="Z98" s="62"/>
      <c r="AA98" s="62"/>
      <c r="AB98" s="83"/>
      <c r="AC98" s="32"/>
      <c r="AD98" s="274" t="str">
        <f t="shared" si="197"/>
        <v>Task Name</v>
      </c>
      <c r="AE98" s="274"/>
      <c r="AF98" s="33"/>
      <c r="AG98" s="34"/>
      <c r="AH98" s="34"/>
      <c r="AI98" s="34"/>
      <c r="AJ98" s="34"/>
      <c r="AK98" s="34"/>
      <c r="AL98" s="34"/>
      <c r="AM98" s="34"/>
      <c r="AN98" s="34"/>
      <c r="AO98" s="34"/>
    </row>
    <row r="99" spans="1:41" ht="14.25" hidden="1" x14ac:dyDescent="0.2">
      <c r="A99" s="266" t="s">
        <v>57</v>
      </c>
      <c r="B99" s="266"/>
      <c r="C99" s="70"/>
      <c r="N99" s="208">
        <f>SUM(D99:M99)</f>
        <v>0</v>
      </c>
      <c r="O99" s="61">
        <f>+D$8*D99+E$8*E99+F$8*F99+G$8*G99+H$8*H99+I$8*I99+K$8*K99+L$8*L99+J$8*J99</f>
        <v>0</v>
      </c>
      <c r="P99" s="25"/>
      <c r="Q99" s="266" t="str">
        <f t="shared" si="199"/>
        <v xml:space="preserve">Subtask 1: </v>
      </c>
      <c r="R99" s="266"/>
      <c r="S99" s="87"/>
      <c r="T99" s="226" t="e">
        <f t="shared" ref="T99" si="200">+V99/U99</f>
        <v>#DIV/0!</v>
      </c>
      <c r="U99" s="159">
        <f>+N99</f>
        <v>0</v>
      </c>
      <c r="V99" s="158">
        <f t="shared" ref="V99" si="201">+O99</f>
        <v>0</v>
      </c>
      <c r="W99" s="158">
        <f t="shared" ref="W99:W101" si="202">+V99*X$4</f>
        <v>0</v>
      </c>
      <c r="X99" s="158">
        <f t="shared" ref="X99" si="203">+V99*X$5</f>
        <v>0</v>
      </c>
      <c r="Y99" s="158">
        <f t="shared" ref="Y99" si="204">+AO99</f>
        <v>0</v>
      </c>
      <c r="Z99" s="158">
        <v>0</v>
      </c>
      <c r="AA99" s="158">
        <f t="shared" ref="AA99" si="205">(+V99*(1+X$3))*X$6</f>
        <v>0</v>
      </c>
      <c r="AB99" s="193">
        <f>+V99+W99+X99+Y99+Z99+AA99</f>
        <v>0</v>
      </c>
      <c r="AC99" s="32"/>
      <c r="AD99" s="266" t="str">
        <f t="shared" si="197"/>
        <v xml:space="preserve">Subtask 1: </v>
      </c>
      <c r="AE99" s="266"/>
      <c r="AF99" s="22"/>
      <c r="AO99" s="158">
        <f t="shared" ref="AO99:AO101" si="206">+AF$8*AF99+AG$8*AG99+AH$8*AH99+AI$8*AI99+AJ$8*AJ99+AK$8*AK99+AL$8*AL99+AM$8*AM99+AN$8*AN99</f>
        <v>0</v>
      </c>
    </row>
    <row r="100" spans="1:41" ht="14.25" hidden="1" customHeight="1" x14ac:dyDescent="0.2">
      <c r="A100" s="266" t="s">
        <v>54</v>
      </c>
      <c r="B100" s="266"/>
      <c r="C100" s="70"/>
      <c r="N100" s="208">
        <f t="shared" ref="N100:N101" si="207">SUM(D100:M100)</f>
        <v>0</v>
      </c>
      <c r="O100" s="61">
        <f>+D$8*D100+E$8*E100+F$8*F100+G$8*G100+H$8*H100+I$8*I100+K$8*K100+L$8*L100+J$8*J100</f>
        <v>0</v>
      </c>
      <c r="P100" s="25"/>
      <c r="Q100" s="266" t="str">
        <f t="shared" si="199"/>
        <v xml:space="preserve">Subtask 2: </v>
      </c>
      <c r="R100" s="266"/>
      <c r="S100" s="87"/>
      <c r="T100" s="226" t="e">
        <f t="shared" ref="T100:T101" si="208">+V100/U100</f>
        <v>#DIV/0!</v>
      </c>
      <c r="U100" s="159">
        <f t="shared" ref="U100:U101" si="209">+N100</f>
        <v>0</v>
      </c>
      <c r="V100" s="158">
        <f t="shared" ref="V100:V101" si="210">+O100</f>
        <v>0</v>
      </c>
      <c r="W100" s="158">
        <f t="shared" si="202"/>
        <v>0</v>
      </c>
      <c r="X100" s="158">
        <f t="shared" ref="X100:X101" si="211">+V100*X$5</f>
        <v>0</v>
      </c>
      <c r="Y100" s="158">
        <f t="shared" ref="Y100:Y101" si="212">+AO100</f>
        <v>0</v>
      </c>
      <c r="Z100" s="158">
        <v>0</v>
      </c>
      <c r="AA100" s="158">
        <f t="shared" ref="AA100:AA101" si="213">(+V100*(1+X$3))*X$6</f>
        <v>0</v>
      </c>
      <c r="AB100" s="193">
        <f t="shared" ref="AB100:AB101" si="214">+V100+W100+X100+Y100+Z100+AA100</f>
        <v>0</v>
      </c>
      <c r="AC100" s="32"/>
      <c r="AD100" s="266" t="str">
        <f t="shared" si="197"/>
        <v xml:space="preserve">Subtask 2: </v>
      </c>
      <c r="AE100" s="266"/>
      <c r="AF100" s="22"/>
      <c r="AO100" s="158">
        <f t="shared" si="206"/>
        <v>0</v>
      </c>
    </row>
    <row r="101" spans="1:41" ht="14.25" hidden="1" customHeight="1" thickBot="1" x14ac:dyDescent="0.25">
      <c r="A101" s="278" t="s">
        <v>55</v>
      </c>
      <c r="B101" s="278"/>
      <c r="C101" s="103"/>
      <c r="D101" s="104"/>
      <c r="E101" s="104"/>
      <c r="F101" s="104"/>
      <c r="G101" s="104"/>
      <c r="H101" s="104"/>
      <c r="I101" s="104"/>
      <c r="J101" s="104"/>
      <c r="K101" s="104"/>
      <c r="L101" s="104"/>
      <c r="M101" s="104"/>
      <c r="N101" s="212">
        <f t="shared" si="207"/>
        <v>0</v>
      </c>
      <c r="O101" s="106">
        <f>+D$8*D101+E$8*E101+F$8*F101+G$8*G101+H$8*H101+I$8*I101+K$8*K101+L$8*L101+J$8*J101</f>
        <v>0</v>
      </c>
      <c r="P101" s="25"/>
      <c r="Q101" s="278" t="str">
        <f t="shared" si="199"/>
        <v xml:space="preserve">Subtask 3: </v>
      </c>
      <c r="R101" s="278"/>
      <c r="S101" s="108"/>
      <c r="T101" s="206" t="e">
        <f t="shared" si="208"/>
        <v>#DIV/0!</v>
      </c>
      <c r="U101" s="204">
        <f t="shared" si="209"/>
        <v>0</v>
      </c>
      <c r="V101" s="203">
        <f t="shared" si="210"/>
        <v>0</v>
      </c>
      <c r="W101" s="203">
        <f t="shared" si="202"/>
        <v>0</v>
      </c>
      <c r="X101" s="203">
        <f t="shared" si="211"/>
        <v>0</v>
      </c>
      <c r="Y101" s="203">
        <f t="shared" si="212"/>
        <v>0</v>
      </c>
      <c r="Z101" s="203">
        <v>0</v>
      </c>
      <c r="AA101" s="203">
        <f t="shared" si="213"/>
        <v>0</v>
      </c>
      <c r="AB101" s="205">
        <f t="shared" si="214"/>
        <v>0</v>
      </c>
      <c r="AC101" s="111"/>
      <c r="AD101" s="278" t="str">
        <f t="shared" si="197"/>
        <v xml:space="preserve">Subtask 3: </v>
      </c>
      <c r="AE101" s="278"/>
      <c r="AF101" s="112"/>
      <c r="AG101" s="110"/>
      <c r="AH101" s="110"/>
      <c r="AI101" s="110"/>
      <c r="AJ101" s="110"/>
      <c r="AK101" s="110"/>
      <c r="AL101" s="110"/>
      <c r="AM101" s="110"/>
      <c r="AN101" s="110"/>
      <c r="AO101" s="203">
        <f t="shared" si="206"/>
        <v>0</v>
      </c>
    </row>
    <row r="102" spans="1:41" ht="15" hidden="1" customHeight="1" x14ac:dyDescent="0.25">
      <c r="A102" s="281" t="s">
        <v>86</v>
      </c>
      <c r="B102" s="281"/>
      <c r="C102" s="71"/>
      <c r="D102" s="41">
        <f t="shared" ref="D102:O102" si="215">SUM(D99:D101)</f>
        <v>0</v>
      </c>
      <c r="E102" s="41">
        <f t="shared" si="215"/>
        <v>0</v>
      </c>
      <c r="F102" s="41">
        <f t="shared" si="215"/>
        <v>0</v>
      </c>
      <c r="G102" s="41">
        <f t="shared" si="215"/>
        <v>0</v>
      </c>
      <c r="H102" s="41">
        <f t="shared" si="215"/>
        <v>0</v>
      </c>
      <c r="I102" s="41">
        <f t="shared" si="215"/>
        <v>0</v>
      </c>
      <c r="J102" s="41">
        <f t="shared" si="215"/>
        <v>0</v>
      </c>
      <c r="K102" s="41">
        <f t="shared" si="215"/>
        <v>0</v>
      </c>
      <c r="L102" s="41">
        <f t="shared" si="215"/>
        <v>0</v>
      </c>
      <c r="M102" s="41">
        <f t="shared" si="215"/>
        <v>0</v>
      </c>
      <c r="N102" s="54">
        <f t="shared" si="215"/>
        <v>0</v>
      </c>
      <c r="O102" s="124">
        <f t="shared" si="215"/>
        <v>0</v>
      </c>
      <c r="P102" s="25"/>
      <c r="Q102" s="281" t="str">
        <f t="shared" ref="Q102:Q113" si="216">+A102</f>
        <v xml:space="preserve">TOTAL </v>
      </c>
      <c r="R102" s="281"/>
      <c r="S102" s="88"/>
      <c r="T102" s="235" t="e">
        <f>+V102/U102</f>
        <v>#DIV/0!</v>
      </c>
      <c r="U102" s="34">
        <f t="shared" ref="U102:AB102" si="217">SUM(U99:U101)</f>
        <v>0</v>
      </c>
      <c r="V102" s="59">
        <f t="shared" si="217"/>
        <v>0</v>
      </c>
      <c r="W102" s="59">
        <f t="shared" si="217"/>
        <v>0</v>
      </c>
      <c r="X102" s="59">
        <f t="shared" si="217"/>
        <v>0</v>
      </c>
      <c r="Y102" s="59">
        <f t="shared" si="217"/>
        <v>0</v>
      </c>
      <c r="Z102" s="59">
        <f t="shared" si="217"/>
        <v>0</v>
      </c>
      <c r="AA102" s="59">
        <f t="shared" si="217"/>
        <v>0</v>
      </c>
      <c r="AB102" s="218">
        <f t="shared" si="217"/>
        <v>0</v>
      </c>
      <c r="AC102" s="32"/>
      <c r="AD102" s="281" t="str">
        <f t="shared" si="197"/>
        <v xml:space="preserve">TOTAL </v>
      </c>
      <c r="AE102" s="281"/>
      <c r="AF102" s="40">
        <f t="shared" ref="AF102:AO102" si="218">SUM(AF99:AF101)</f>
        <v>0</v>
      </c>
      <c r="AG102" s="40">
        <f t="shared" si="218"/>
        <v>0</v>
      </c>
      <c r="AH102" s="40">
        <f t="shared" si="218"/>
        <v>0</v>
      </c>
      <c r="AI102" s="40">
        <f t="shared" si="218"/>
        <v>0</v>
      </c>
      <c r="AJ102" s="40">
        <f t="shared" si="218"/>
        <v>0</v>
      </c>
      <c r="AK102" s="40">
        <f t="shared" si="218"/>
        <v>0</v>
      </c>
      <c r="AL102" s="40">
        <f t="shared" si="218"/>
        <v>0</v>
      </c>
      <c r="AM102" s="40">
        <f t="shared" si="218"/>
        <v>0</v>
      </c>
      <c r="AN102" s="40">
        <f t="shared" si="218"/>
        <v>0</v>
      </c>
      <c r="AO102" s="59">
        <f t="shared" si="218"/>
        <v>0</v>
      </c>
    </row>
    <row r="103" spans="1:41" hidden="1" x14ac:dyDescent="0.2">
      <c r="A103" s="276"/>
      <c r="B103" s="276"/>
      <c r="C103" s="68"/>
      <c r="P103" s="25"/>
      <c r="Q103" s="276"/>
      <c r="R103" s="276"/>
      <c r="S103" s="85"/>
      <c r="AB103" s="82"/>
      <c r="AC103" s="32"/>
      <c r="AD103" s="276"/>
      <c r="AE103" s="276"/>
      <c r="AF103" s="24"/>
    </row>
    <row r="104" spans="1:41" ht="15" hidden="1" customHeight="1" x14ac:dyDescent="0.2">
      <c r="A104" s="274" t="s">
        <v>85</v>
      </c>
      <c r="B104" s="274"/>
      <c r="C104" s="69"/>
      <c r="D104" s="41"/>
      <c r="E104" s="41"/>
      <c r="F104" s="41"/>
      <c r="G104" s="41"/>
      <c r="H104" s="41"/>
      <c r="I104" s="41"/>
      <c r="J104" s="41"/>
      <c r="K104" s="41"/>
      <c r="L104" s="41"/>
      <c r="M104" s="41"/>
      <c r="N104" s="54"/>
      <c r="O104" s="124"/>
      <c r="P104" s="25"/>
      <c r="Q104" s="274" t="str">
        <f t="shared" si="216"/>
        <v>Task Name</v>
      </c>
      <c r="R104" s="274"/>
      <c r="S104" s="86"/>
      <c r="T104" s="59"/>
      <c r="U104" s="34"/>
      <c r="V104" s="62"/>
      <c r="W104" s="62"/>
      <c r="X104" s="62"/>
      <c r="Y104" s="62"/>
      <c r="Z104" s="62"/>
      <c r="AA104" s="62"/>
      <c r="AB104" s="83"/>
      <c r="AC104" s="32"/>
      <c r="AD104" s="274" t="str">
        <f t="shared" si="197"/>
        <v>Task Name</v>
      </c>
      <c r="AE104" s="274"/>
      <c r="AF104" s="33"/>
      <c r="AG104" s="34"/>
      <c r="AH104" s="34"/>
      <c r="AI104" s="34"/>
      <c r="AJ104" s="34"/>
      <c r="AK104" s="34"/>
      <c r="AL104" s="34"/>
      <c r="AM104" s="34"/>
      <c r="AN104" s="34"/>
      <c r="AO104" s="34"/>
    </row>
    <row r="105" spans="1:41" ht="14.25" hidden="1" customHeight="1" thickBot="1" x14ac:dyDescent="0.25">
      <c r="A105" s="266" t="s">
        <v>57</v>
      </c>
      <c r="B105" s="266"/>
      <c r="C105" s="70"/>
      <c r="M105" s="178"/>
      <c r="N105" s="208">
        <f>SUM(D105:M105)</f>
        <v>0</v>
      </c>
      <c r="O105" s="61">
        <f>+D$8*D105+E$8*E105+F$8*F105+G$8*G105+H$8*H105+I$8*I105+K$8*K105+L$8*L105+J$8*J105</f>
        <v>0</v>
      </c>
      <c r="P105" s="107"/>
      <c r="Q105" s="266" t="str">
        <f t="shared" si="216"/>
        <v xml:space="preserve">Subtask 1: </v>
      </c>
      <c r="R105" s="266"/>
      <c r="S105" s="87"/>
      <c r="T105" s="226" t="e">
        <f t="shared" ref="T105" si="219">+V105/U105</f>
        <v>#DIV/0!</v>
      </c>
      <c r="U105" s="159">
        <f>+N105</f>
        <v>0</v>
      </c>
      <c r="V105" s="158">
        <f t="shared" ref="V105" si="220">+O105</f>
        <v>0</v>
      </c>
      <c r="W105" s="158">
        <f t="shared" ref="W105:W107" si="221">+V105*X$4</f>
        <v>0</v>
      </c>
      <c r="X105" s="158">
        <f t="shared" ref="X105" si="222">+V105*X$5</f>
        <v>0</v>
      </c>
      <c r="Y105" s="158">
        <f t="shared" ref="Y105" si="223">+AO105</f>
        <v>0</v>
      </c>
      <c r="Z105" s="158">
        <v>0</v>
      </c>
      <c r="AA105" s="227">
        <f t="shared" ref="AA105" si="224">(+V105*(1+X$3))*X$6</f>
        <v>0</v>
      </c>
      <c r="AB105" s="193">
        <f>+V105+W105+X105+Y105+Z105+AA105</f>
        <v>0</v>
      </c>
      <c r="AC105" s="111"/>
      <c r="AD105" s="266" t="str">
        <f t="shared" si="197"/>
        <v xml:space="preserve">Subtask 1: </v>
      </c>
      <c r="AE105" s="266"/>
      <c r="AF105" s="195"/>
      <c r="AG105" s="210"/>
      <c r="AH105" s="210"/>
      <c r="AI105" s="210"/>
      <c r="AJ105" s="210"/>
      <c r="AK105" s="210"/>
      <c r="AL105" s="210"/>
      <c r="AM105" s="210"/>
      <c r="AN105" s="210"/>
      <c r="AO105" s="158">
        <f t="shared" ref="AO105:AO107" si="225">+AF$8*AF105+AG$8*AG105+AH$8*AH105+AI$8*AI105+AJ$8*AJ105+AK$8*AK105+AL$8*AL105+AM$8*AM105+AN$8*AN105</f>
        <v>0</v>
      </c>
    </row>
    <row r="106" spans="1:41" ht="14.25" hidden="1" x14ac:dyDescent="0.2">
      <c r="A106" s="266" t="s">
        <v>54</v>
      </c>
      <c r="B106" s="267"/>
      <c r="C106" s="70"/>
      <c r="D106" s="209"/>
      <c r="E106" s="210"/>
      <c r="F106" s="210"/>
      <c r="G106" s="210"/>
      <c r="H106" s="210"/>
      <c r="I106" s="210"/>
      <c r="J106" s="210"/>
      <c r="K106" s="210"/>
      <c r="L106" s="210"/>
      <c r="M106" s="210"/>
      <c r="N106" s="208">
        <f t="shared" ref="N106:N107" si="226">SUM(D106:M106)</f>
        <v>0</v>
      </c>
      <c r="O106" s="61">
        <f>+D$8*D106+E$8*E106+F$8*F106+G$8*G106+H$8*H106+I$8*I106+K$8*K106+L$8*L106+J$8*J106</f>
        <v>0</v>
      </c>
      <c r="P106" s="25"/>
      <c r="Q106" s="266" t="str">
        <f t="shared" ref="Q106:Q107" si="227">+A106</f>
        <v xml:space="preserve">Subtask 2: </v>
      </c>
      <c r="R106" s="267"/>
      <c r="S106" s="87"/>
      <c r="T106" s="226" t="e">
        <f t="shared" ref="T106:T107" si="228">+V106/U106</f>
        <v>#DIV/0!</v>
      </c>
      <c r="U106" s="159">
        <f t="shared" ref="U106:U107" si="229">+N106</f>
        <v>0</v>
      </c>
      <c r="V106" s="158">
        <f t="shared" ref="V106:V107" si="230">+O106</f>
        <v>0</v>
      </c>
      <c r="W106" s="158">
        <f t="shared" si="221"/>
        <v>0</v>
      </c>
      <c r="X106" s="158">
        <f t="shared" ref="X106:X107" si="231">+V106*X$5</f>
        <v>0</v>
      </c>
      <c r="Y106" s="158">
        <f t="shared" ref="Y106:Y107" si="232">+AO106</f>
        <v>0</v>
      </c>
      <c r="Z106" s="158">
        <v>0</v>
      </c>
      <c r="AA106" s="227">
        <f t="shared" ref="AA106:AA107" si="233">(+V106*(1+X$3))*X$6</f>
        <v>0</v>
      </c>
      <c r="AB106" s="193">
        <f t="shared" ref="AB106:AB107" si="234">+V106+W106+X106+Y106+Z106+AA106</f>
        <v>0</v>
      </c>
      <c r="AC106" s="32"/>
      <c r="AD106" s="266" t="str">
        <f t="shared" ref="AD106:AD107" si="235">+A106</f>
        <v xml:space="preserve">Subtask 2: </v>
      </c>
      <c r="AE106" s="266"/>
      <c r="AF106" s="195"/>
      <c r="AG106" s="210"/>
      <c r="AH106" s="210"/>
      <c r="AI106" s="210"/>
      <c r="AJ106" s="210"/>
      <c r="AK106" s="210"/>
      <c r="AL106" s="210"/>
      <c r="AM106" s="210"/>
      <c r="AN106" s="210"/>
      <c r="AO106" s="158">
        <f t="shared" si="225"/>
        <v>0</v>
      </c>
    </row>
    <row r="107" spans="1:41" ht="14.25" hidden="1" customHeight="1" thickBot="1" x14ac:dyDescent="0.25">
      <c r="A107" s="278" t="s">
        <v>55</v>
      </c>
      <c r="B107" s="295"/>
      <c r="C107" s="103"/>
      <c r="D107" s="104"/>
      <c r="E107" s="104"/>
      <c r="F107" s="104"/>
      <c r="G107" s="104"/>
      <c r="H107" s="104"/>
      <c r="I107" s="104"/>
      <c r="J107" s="104"/>
      <c r="K107" s="104"/>
      <c r="L107" s="104"/>
      <c r="M107" s="104"/>
      <c r="N107" s="212">
        <f t="shared" si="226"/>
        <v>0</v>
      </c>
      <c r="O107" s="106">
        <f>+D$8*D107+E$8*E107+F$8*F107+G$8*G107+H$8*H107+I$8*I107+K$8*K107+L$8*L107+J$8*J107</f>
        <v>0</v>
      </c>
      <c r="P107" s="25"/>
      <c r="Q107" s="266" t="str">
        <f t="shared" si="227"/>
        <v xml:space="preserve">Subtask 3: </v>
      </c>
      <c r="R107" s="266"/>
      <c r="S107" s="108"/>
      <c r="T107" s="206" t="e">
        <f t="shared" si="228"/>
        <v>#DIV/0!</v>
      </c>
      <c r="U107" s="204">
        <f t="shared" si="229"/>
        <v>0</v>
      </c>
      <c r="V107" s="203">
        <f t="shared" si="230"/>
        <v>0</v>
      </c>
      <c r="W107" s="203">
        <f t="shared" si="221"/>
        <v>0</v>
      </c>
      <c r="X107" s="203">
        <f t="shared" si="231"/>
        <v>0</v>
      </c>
      <c r="Y107" s="203">
        <f t="shared" si="232"/>
        <v>0</v>
      </c>
      <c r="Z107" s="203">
        <v>0</v>
      </c>
      <c r="AA107" s="207">
        <f t="shared" si="233"/>
        <v>0</v>
      </c>
      <c r="AB107" s="205">
        <f t="shared" si="234"/>
        <v>0</v>
      </c>
      <c r="AC107" s="32"/>
      <c r="AD107" s="266" t="str">
        <f t="shared" si="235"/>
        <v xml:space="preserve">Subtask 3: </v>
      </c>
      <c r="AE107" s="266"/>
      <c r="AF107" s="196"/>
      <c r="AG107" s="225"/>
      <c r="AH107" s="225"/>
      <c r="AI107" s="225"/>
      <c r="AJ107" s="225"/>
      <c r="AK107" s="225"/>
      <c r="AL107" s="225"/>
      <c r="AM107" s="225"/>
      <c r="AN107" s="225"/>
      <c r="AO107" s="203">
        <f t="shared" si="225"/>
        <v>0</v>
      </c>
    </row>
    <row r="108" spans="1:41" ht="15" hidden="1" customHeight="1" x14ac:dyDescent="0.25">
      <c r="A108" s="281" t="s">
        <v>86</v>
      </c>
      <c r="B108" s="281"/>
      <c r="C108" s="71"/>
      <c r="D108" s="41">
        <f t="shared" ref="D108:O108" si="236">SUM(D105:D107)</f>
        <v>0</v>
      </c>
      <c r="E108" s="41">
        <f t="shared" si="236"/>
        <v>0</v>
      </c>
      <c r="F108" s="41">
        <f t="shared" si="236"/>
        <v>0</v>
      </c>
      <c r="G108" s="41">
        <f t="shared" si="236"/>
        <v>0</v>
      </c>
      <c r="H108" s="41">
        <f t="shared" si="236"/>
        <v>0</v>
      </c>
      <c r="I108" s="41">
        <f t="shared" si="236"/>
        <v>0</v>
      </c>
      <c r="J108" s="41">
        <f t="shared" si="236"/>
        <v>0</v>
      </c>
      <c r="K108" s="41">
        <f t="shared" si="236"/>
        <v>0</v>
      </c>
      <c r="L108" s="41">
        <f t="shared" si="236"/>
        <v>0</v>
      </c>
      <c r="M108" s="41">
        <f t="shared" si="236"/>
        <v>0</v>
      </c>
      <c r="N108" s="214">
        <f t="shared" si="236"/>
        <v>0</v>
      </c>
      <c r="O108" s="124">
        <f t="shared" si="236"/>
        <v>0</v>
      </c>
      <c r="P108" s="25"/>
      <c r="Q108" s="270" t="str">
        <f t="shared" si="216"/>
        <v xml:space="preserve">TOTAL </v>
      </c>
      <c r="R108" s="271"/>
      <c r="S108" s="88"/>
      <c r="T108" s="235" t="e">
        <f>+V108/U108</f>
        <v>#DIV/0!</v>
      </c>
      <c r="U108" s="34">
        <f t="shared" ref="U108:AB108" si="237">SUM(U105:U107)</f>
        <v>0</v>
      </c>
      <c r="V108" s="59">
        <f t="shared" si="237"/>
        <v>0</v>
      </c>
      <c r="W108" s="59">
        <f t="shared" si="237"/>
        <v>0</v>
      </c>
      <c r="X108" s="59">
        <f t="shared" si="237"/>
        <v>0</v>
      </c>
      <c r="Y108" s="59">
        <f t="shared" si="237"/>
        <v>0</v>
      </c>
      <c r="Z108" s="59">
        <f t="shared" si="237"/>
        <v>0</v>
      </c>
      <c r="AA108" s="59">
        <f t="shared" si="237"/>
        <v>0</v>
      </c>
      <c r="AB108" s="218">
        <f t="shared" si="237"/>
        <v>0</v>
      </c>
      <c r="AC108" s="32"/>
      <c r="AD108" s="270" t="str">
        <f t="shared" si="197"/>
        <v xml:space="preserve">TOTAL </v>
      </c>
      <c r="AE108" s="270"/>
      <c r="AF108" s="40">
        <f t="shared" ref="AF108:AO108" si="238">SUM(AF105:AF107)</f>
        <v>0</v>
      </c>
      <c r="AG108" s="40">
        <f t="shared" si="238"/>
        <v>0</v>
      </c>
      <c r="AH108" s="40">
        <f t="shared" si="238"/>
        <v>0</v>
      </c>
      <c r="AI108" s="40">
        <f t="shared" si="238"/>
        <v>0</v>
      </c>
      <c r="AJ108" s="40">
        <f t="shared" si="238"/>
        <v>0</v>
      </c>
      <c r="AK108" s="40">
        <f t="shared" si="238"/>
        <v>0</v>
      </c>
      <c r="AL108" s="40">
        <f t="shared" si="238"/>
        <v>0</v>
      </c>
      <c r="AM108" s="40">
        <f t="shared" si="238"/>
        <v>0</v>
      </c>
      <c r="AN108" s="40">
        <f t="shared" si="238"/>
        <v>0</v>
      </c>
      <c r="AO108" s="59">
        <f t="shared" si="238"/>
        <v>0</v>
      </c>
    </row>
    <row r="109" spans="1:41" hidden="1" x14ac:dyDescent="0.2">
      <c r="A109" s="276"/>
      <c r="B109" s="276"/>
      <c r="C109" s="68"/>
      <c r="P109" s="25"/>
      <c r="Q109" s="276"/>
      <c r="R109" s="276"/>
      <c r="S109" s="85"/>
      <c r="AB109" s="82"/>
      <c r="AC109" s="32"/>
      <c r="AD109" s="276"/>
      <c r="AE109" s="276"/>
      <c r="AF109" s="24"/>
    </row>
    <row r="110" spans="1:41" ht="15" hidden="1" customHeight="1" x14ac:dyDescent="0.2">
      <c r="A110" s="274" t="s">
        <v>85</v>
      </c>
      <c r="B110" s="274"/>
      <c r="C110" s="69"/>
      <c r="D110" s="41"/>
      <c r="E110" s="41"/>
      <c r="F110" s="41"/>
      <c r="G110" s="41"/>
      <c r="H110" s="41"/>
      <c r="I110" s="41"/>
      <c r="J110" s="41"/>
      <c r="K110" s="41"/>
      <c r="L110" s="41"/>
      <c r="M110" s="41"/>
      <c r="N110" s="54"/>
      <c r="O110" s="124"/>
      <c r="P110" s="25"/>
      <c r="Q110" s="274" t="str">
        <f t="shared" si="216"/>
        <v>Task Name</v>
      </c>
      <c r="R110" s="274"/>
      <c r="S110" s="86"/>
      <c r="T110" s="59"/>
      <c r="U110" s="34"/>
      <c r="V110" s="62"/>
      <c r="W110" s="62"/>
      <c r="X110" s="62"/>
      <c r="Y110" s="62"/>
      <c r="Z110" s="62"/>
      <c r="AA110" s="62"/>
      <c r="AB110" s="83"/>
      <c r="AC110" s="32"/>
      <c r="AD110" s="274" t="str">
        <f t="shared" si="197"/>
        <v>Task Name</v>
      </c>
      <c r="AE110" s="274"/>
      <c r="AF110" s="33"/>
      <c r="AG110" s="34"/>
      <c r="AH110" s="34"/>
      <c r="AI110" s="34"/>
      <c r="AJ110" s="34"/>
      <c r="AK110" s="34"/>
      <c r="AL110" s="34"/>
      <c r="AM110" s="34"/>
      <c r="AN110" s="34"/>
      <c r="AO110" s="34"/>
    </row>
    <row r="111" spans="1:41" ht="14.25" hidden="1" customHeight="1" x14ac:dyDescent="0.2">
      <c r="A111" s="266" t="s">
        <v>57</v>
      </c>
      <c r="B111" s="266"/>
      <c r="C111" s="72"/>
      <c r="N111" s="208">
        <f>SUM(D111:M111)</f>
        <v>0</v>
      </c>
      <c r="O111" s="61">
        <f>+D$8*D111+E$8*E111+F$8*F111+G$8*G111+H$8*H111+I$8*I111+K$8*K111+L$8*L111+J$8*J111</f>
        <v>0</v>
      </c>
      <c r="P111" s="25"/>
      <c r="Q111" s="291" t="str">
        <f t="shared" si="216"/>
        <v xml:space="preserve">Subtask 1: </v>
      </c>
      <c r="R111" s="291"/>
      <c r="S111" s="89"/>
      <c r="T111" s="226" t="e">
        <f t="shared" ref="T111" si="239">+V111/U111</f>
        <v>#DIV/0!</v>
      </c>
      <c r="U111" s="159">
        <f>+N111</f>
        <v>0</v>
      </c>
      <c r="V111" s="158">
        <f t="shared" ref="V111" si="240">+O111</f>
        <v>0</v>
      </c>
      <c r="W111" s="158">
        <f t="shared" ref="W111:W113" si="241">+V111*X$4</f>
        <v>0</v>
      </c>
      <c r="X111" s="158">
        <f t="shared" ref="X111" si="242">+V111*X$5</f>
        <v>0</v>
      </c>
      <c r="Y111" s="158">
        <f t="shared" ref="Y111" si="243">+AO111</f>
        <v>0</v>
      </c>
      <c r="Z111" s="158">
        <v>0</v>
      </c>
      <c r="AA111" s="227">
        <f t="shared" ref="AA111" si="244">(+V111*(1+X$3))*X$6</f>
        <v>0</v>
      </c>
      <c r="AB111" s="193">
        <f>+V111+W111+X111+Y111+Z111+AA111</f>
        <v>0</v>
      </c>
      <c r="AC111" s="32"/>
      <c r="AD111" s="291" t="str">
        <f t="shared" si="197"/>
        <v xml:space="preserve">Subtask 1: </v>
      </c>
      <c r="AE111" s="291"/>
      <c r="AF111" s="200"/>
      <c r="AG111" s="210"/>
      <c r="AH111" s="210"/>
      <c r="AI111" s="210"/>
      <c r="AJ111" s="210"/>
      <c r="AK111" s="210"/>
      <c r="AL111" s="210"/>
      <c r="AM111" s="210"/>
      <c r="AN111" s="210"/>
      <c r="AO111" s="158">
        <f t="shared" ref="AO111:AO113" si="245">+AF$8*AF111+AG$8*AG111+AH$8*AH111+AI$8*AI111+AJ$8*AJ111+AK$8*AK111+AL$8*AL111+AM$8*AM111+AN$8*AN111</f>
        <v>0</v>
      </c>
    </row>
    <row r="112" spans="1:41" ht="14.25" hidden="1" customHeight="1" x14ac:dyDescent="0.2">
      <c r="A112" s="266" t="s">
        <v>54</v>
      </c>
      <c r="B112" s="267"/>
      <c r="C112" s="72"/>
      <c r="N112" s="208">
        <f>SUM(D112:M112)</f>
        <v>0</v>
      </c>
      <c r="O112" s="61">
        <f>+D$8*D112+E$8*E112+F$8*F112+G$8*G112+H$8*H112+I$8*I112+K$8*K112+L$8*L112+J$8*J112</f>
        <v>0</v>
      </c>
      <c r="P112" s="25"/>
      <c r="Q112" s="291" t="str">
        <f t="shared" si="216"/>
        <v xml:space="preserve">Subtask 2: </v>
      </c>
      <c r="R112" s="291"/>
      <c r="S112" s="89"/>
      <c r="T112" s="226" t="e">
        <f t="shared" ref="T112:T113" si="246">+V112/U112</f>
        <v>#DIV/0!</v>
      </c>
      <c r="U112" s="159">
        <f t="shared" ref="U112:U113" si="247">+N112</f>
        <v>0</v>
      </c>
      <c r="V112" s="158">
        <f t="shared" ref="V112:V113" si="248">+O112</f>
        <v>0</v>
      </c>
      <c r="W112" s="158">
        <f t="shared" si="241"/>
        <v>0</v>
      </c>
      <c r="X112" s="158">
        <f t="shared" ref="X112:X113" si="249">+V112*X$5</f>
        <v>0</v>
      </c>
      <c r="Y112" s="158">
        <f t="shared" ref="Y112:Y113" si="250">+AO112</f>
        <v>0</v>
      </c>
      <c r="Z112" s="158">
        <v>0</v>
      </c>
      <c r="AA112" s="227">
        <f t="shared" ref="AA112:AA113" si="251">(+V112*(1+X$3))*X$6</f>
        <v>0</v>
      </c>
      <c r="AB112" s="193">
        <f t="shared" ref="AB112:AB113" si="252">+V112+W112+X112+Y112+Z112+AA112</f>
        <v>0</v>
      </c>
      <c r="AC112" s="32"/>
      <c r="AD112" s="291" t="str">
        <f t="shared" ref="AD112:AD113" si="253">+A112</f>
        <v xml:space="preserve">Subtask 2: </v>
      </c>
      <c r="AE112" s="291"/>
      <c r="AF112" s="200"/>
      <c r="AG112" s="210"/>
      <c r="AH112" s="210"/>
      <c r="AI112" s="210"/>
      <c r="AJ112" s="210"/>
      <c r="AK112" s="210"/>
      <c r="AL112" s="210"/>
      <c r="AM112" s="210"/>
      <c r="AN112" s="210"/>
      <c r="AO112" s="158">
        <f t="shared" si="245"/>
        <v>0</v>
      </c>
    </row>
    <row r="113" spans="1:41" ht="14.25" hidden="1" customHeight="1" thickBot="1" x14ac:dyDescent="0.25">
      <c r="A113" s="278" t="s">
        <v>55</v>
      </c>
      <c r="B113" s="295"/>
      <c r="C113" s="113"/>
      <c r="D113" s="104"/>
      <c r="E113" s="104"/>
      <c r="F113" s="104"/>
      <c r="G113" s="104"/>
      <c r="H113" s="104"/>
      <c r="I113" s="104"/>
      <c r="J113" s="104"/>
      <c r="K113" s="104"/>
      <c r="L113" s="104"/>
      <c r="M113" s="104"/>
      <c r="N113" s="212">
        <f>SUM(D113:M113)</f>
        <v>0</v>
      </c>
      <c r="O113" s="106">
        <f>+D$8*D113+E$8*E113+F$8*F113+G$8*G113+H$8*H113+I$8*I113+K$8*K113+L$8*L113+J$8*J113</f>
        <v>0</v>
      </c>
      <c r="P113" s="25"/>
      <c r="Q113" s="284" t="str">
        <f t="shared" si="216"/>
        <v xml:space="preserve">Subtask 3: </v>
      </c>
      <c r="R113" s="284"/>
      <c r="S113" s="114"/>
      <c r="T113" s="206" t="e">
        <f t="shared" si="246"/>
        <v>#DIV/0!</v>
      </c>
      <c r="U113" s="204">
        <f t="shared" si="247"/>
        <v>0</v>
      </c>
      <c r="V113" s="203">
        <f t="shared" si="248"/>
        <v>0</v>
      </c>
      <c r="W113" s="203">
        <f t="shared" si="241"/>
        <v>0</v>
      </c>
      <c r="X113" s="203">
        <f t="shared" si="249"/>
        <v>0</v>
      </c>
      <c r="Y113" s="203">
        <f t="shared" si="250"/>
        <v>0</v>
      </c>
      <c r="Z113" s="203">
        <v>0</v>
      </c>
      <c r="AA113" s="207">
        <f t="shared" si="251"/>
        <v>0</v>
      </c>
      <c r="AB113" s="205">
        <f t="shared" si="252"/>
        <v>0</v>
      </c>
      <c r="AC113" s="32"/>
      <c r="AD113" s="284" t="str">
        <f t="shared" si="253"/>
        <v xml:space="preserve">Subtask 3: </v>
      </c>
      <c r="AE113" s="284"/>
      <c r="AF113" s="194"/>
      <c r="AG113" s="225"/>
      <c r="AH113" s="225"/>
      <c r="AI113" s="225"/>
      <c r="AJ113" s="225"/>
      <c r="AK113" s="225"/>
      <c r="AL113" s="225"/>
      <c r="AM113" s="225"/>
      <c r="AN113" s="225"/>
      <c r="AO113" s="203">
        <f t="shared" si="245"/>
        <v>0</v>
      </c>
    </row>
    <row r="114" spans="1:41" ht="18" hidden="1" customHeight="1" x14ac:dyDescent="0.2">
      <c r="A114" s="281" t="s">
        <v>86</v>
      </c>
      <c r="B114" s="281"/>
      <c r="C114" s="75"/>
      <c r="D114" s="181">
        <f>SUM(D111:D113)</f>
        <v>0</v>
      </c>
      <c r="E114" s="181">
        <f t="shared" ref="E114:M114" si="254">SUM(E111:E113)</f>
        <v>0</v>
      </c>
      <c r="F114" s="181">
        <f t="shared" si="254"/>
        <v>0</v>
      </c>
      <c r="G114" s="181">
        <f t="shared" si="254"/>
        <v>0</v>
      </c>
      <c r="H114" s="181">
        <f t="shared" si="254"/>
        <v>0</v>
      </c>
      <c r="I114" s="181">
        <f t="shared" si="254"/>
        <v>0</v>
      </c>
      <c r="J114" s="181">
        <f t="shared" si="254"/>
        <v>0</v>
      </c>
      <c r="K114" s="181">
        <f t="shared" si="254"/>
        <v>0</v>
      </c>
      <c r="L114" s="181">
        <f t="shared" si="254"/>
        <v>0</v>
      </c>
      <c r="M114" s="181">
        <f t="shared" si="254"/>
        <v>0</v>
      </c>
      <c r="N114" s="214">
        <f>SUM(N111:N113)</f>
        <v>0</v>
      </c>
      <c r="O114" s="215">
        <f>SUM(O111:O113)</f>
        <v>0</v>
      </c>
      <c r="P114" s="25"/>
      <c r="Q114" s="281" t="str">
        <f t="shared" ref="Q114:Q132" si="255">+A114</f>
        <v xml:space="preserve">TOTAL </v>
      </c>
      <c r="R114" s="281"/>
      <c r="S114" s="92"/>
      <c r="T114" s="236" t="e">
        <f>+V114/U114</f>
        <v>#DIV/0!</v>
      </c>
      <c r="U114" s="186">
        <f t="shared" ref="U114:AB114" si="256">SUM(U111:U113)</f>
        <v>0</v>
      </c>
      <c r="V114" s="185">
        <f t="shared" si="256"/>
        <v>0</v>
      </c>
      <c r="W114" s="185">
        <f t="shared" si="256"/>
        <v>0</v>
      </c>
      <c r="X114" s="185">
        <f t="shared" si="256"/>
        <v>0</v>
      </c>
      <c r="Y114" s="185">
        <f t="shared" si="256"/>
        <v>0</v>
      </c>
      <c r="Z114" s="185">
        <f t="shared" si="256"/>
        <v>0</v>
      </c>
      <c r="AA114" s="185">
        <f t="shared" si="256"/>
        <v>0</v>
      </c>
      <c r="AB114" s="224">
        <f t="shared" si="256"/>
        <v>0</v>
      </c>
      <c r="AC114" s="32"/>
      <c r="AD114" s="281" t="str">
        <f t="shared" ref="AD114:AD132" si="257">+A114</f>
        <v xml:space="preserve">TOTAL </v>
      </c>
      <c r="AE114" s="281"/>
      <c r="AF114" s="201">
        <f t="shared" ref="AF114:AO114" si="258">SUM(AF111:AF113)</f>
        <v>0</v>
      </c>
      <c r="AG114" s="201">
        <f t="shared" si="258"/>
        <v>0</v>
      </c>
      <c r="AH114" s="201">
        <f t="shared" si="258"/>
        <v>0</v>
      </c>
      <c r="AI114" s="201">
        <f t="shared" si="258"/>
        <v>0</v>
      </c>
      <c r="AJ114" s="201">
        <f t="shared" si="258"/>
        <v>0</v>
      </c>
      <c r="AK114" s="201">
        <f t="shared" si="258"/>
        <v>0</v>
      </c>
      <c r="AL114" s="201">
        <f t="shared" si="258"/>
        <v>0</v>
      </c>
      <c r="AM114" s="201">
        <f t="shared" si="258"/>
        <v>0</v>
      </c>
      <c r="AN114" s="201">
        <f t="shared" si="258"/>
        <v>0</v>
      </c>
      <c r="AO114" s="59">
        <f t="shared" si="258"/>
        <v>0</v>
      </c>
    </row>
    <row r="115" spans="1:41" hidden="1" x14ac:dyDescent="0.2">
      <c r="A115" s="276"/>
      <c r="B115" s="276"/>
      <c r="C115" s="68"/>
      <c r="P115" s="25"/>
      <c r="Q115" s="276"/>
      <c r="R115" s="276"/>
      <c r="S115" s="85"/>
      <c r="AB115" s="82"/>
      <c r="AC115" s="32"/>
      <c r="AD115" s="276"/>
      <c r="AE115" s="276"/>
      <c r="AF115" s="24"/>
    </row>
    <row r="116" spans="1:41" ht="15" hidden="1" customHeight="1" x14ac:dyDescent="0.2">
      <c r="A116" s="274" t="s">
        <v>85</v>
      </c>
      <c r="B116" s="274"/>
      <c r="C116" s="69"/>
      <c r="D116" s="41"/>
      <c r="E116" s="41"/>
      <c r="F116" s="41"/>
      <c r="G116" s="41"/>
      <c r="H116" s="41"/>
      <c r="I116" s="41"/>
      <c r="J116" s="41"/>
      <c r="K116" s="41"/>
      <c r="L116" s="41"/>
      <c r="M116" s="41"/>
      <c r="N116" s="54"/>
      <c r="O116" s="124"/>
      <c r="P116" s="25"/>
      <c r="Q116" s="274" t="str">
        <f t="shared" si="255"/>
        <v>Task Name</v>
      </c>
      <c r="R116" s="274"/>
      <c r="S116" s="86"/>
      <c r="T116" s="59"/>
      <c r="U116" s="34"/>
      <c r="V116" s="62"/>
      <c r="W116" s="62"/>
      <c r="X116" s="62"/>
      <c r="Y116" s="62"/>
      <c r="Z116" s="62"/>
      <c r="AA116" s="62"/>
      <c r="AB116" s="83"/>
      <c r="AC116" s="32"/>
      <c r="AD116" s="274" t="str">
        <f t="shared" si="257"/>
        <v>Task Name</v>
      </c>
      <c r="AE116" s="274"/>
      <c r="AF116" s="33"/>
      <c r="AG116" s="34"/>
      <c r="AH116" s="34"/>
      <c r="AI116" s="34"/>
      <c r="AJ116" s="34"/>
      <c r="AK116" s="34"/>
      <c r="AL116" s="34"/>
      <c r="AM116" s="34"/>
      <c r="AN116" s="34"/>
      <c r="AO116" s="34"/>
    </row>
    <row r="117" spans="1:41" ht="14.25" hidden="1" customHeight="1" x14ac:dyDescent="0.2">
      <c r="A117" s="266" t="s">
        <v>53</v>
      </c>
      <c r="B117" s="266"/>
      <c r="C117" s="72"/>
      <c r="N117" s="55">
        <f>SUM(D117:L117)</f>
        <v>0</v>
      </c>
      <c r="O117" s="61">
        <f>+D$8*D117+E$8*E117+F$8*F117+G$8*G117+H$8*H117+I$8*I117+K$8*K117+L$8*L117+J$8*J117</f>
        <v>0</v>
      </c>
      <c r="P117" s="25"/>
      <c r="Q117" s="291" t="str">
        <f t="shared" si="255"/>
        <v>Subtask 1:</v>
      </c>
      <c r="R117" s="291"/>
      <c r="S117" s="89"/>
      <c r="T117" s="226" t="e">
        <f t="shared" ref="T117" si="259">+V117/U117</f>
        <v>#DIV/0!</v>
      </c>
      <c r="U117" s="159">
        <f>+N117</f>
        <v>0</v>
      </c>
      <c r="V117" s="158">
        <f t="shared" ref="V117" si="260">+O117</f>
        <v>0</v>
      </c>
      <c r="W117" s="158">
        <f t="shared" ref="W117:W119" si="261">+V117*X$4</f>
        <v>0</v>
      </c>
      <c r="X117" s="158">
        <f t="shared" ref="X117" si="262">+V117*X$5</f>
        <v>0</v>
      </c>
      <c r="Y117" s="158">
        <f t="shared" ref="Y117" si="263">+AO117</f>
        <v>0</v>
      </c>
      <c r="Z117" s="158">
        <v>0</v>
      </c>
      <c r="AA117" s="227">
        <f t="shared" ref="AA117" si="264">(+V117*(1+X$3))*X$6</f>
        <v>0</v>
      </c>
      <c r="AB117" s="193">
        <f>+V117+W117+X117+Y117+Z117+AA117</f>
        <v>0</v>
      </c>
      <c r="AC117" s="32"/>
      <c r="AD117" s="291" t="str">
        <f t="shared" si="257"/>
        <v>Subtask 1:</v>
      </c>
      <c r="AE117" s="291"/>
      <c r="AF117" s="200"/>
      <c r="AG117" s="210"/>
      <c r="AH117" s="210"/>
      <c r="AI117" s="210"/>
      <c r="AJ117" s="210"/>
      <c r="AK117" s="210"/>
      <c r="AL117" s="210"/>
      <c r="AM117" s="210"/>
      <c r="AN117" s="210"/>
      <c r="AO117" s="158">
        <f t="shared" ref="AO117:AO119" si="265">+AF$8*AF117+AG$8*AG117+AH$8*AH117+AI$8*AI117+AJ$8*AJ117+AK$8*AK117+AL$8*AL117+AM$8*AM117+AN$8*AN117</f>
        <v>0</v>
      </c>
    </row>
    <row r="118" spans="1:41" ht="14.25" hidden="1" customHeight="1" x14ac:dyDescent="0.2">
      <c r="A118" s="266" t="s">
        <v>54</v>
      </c>
      <c r="B118" s="266"/>
      <c r="C118" s="72"/>
      <c r="N118" s="55">
        <f>SUM(D118:L118)</f>
        <v>0</v>
      </c>
      <c r="O118" s="61">
        <f>+D$8*D118+E$8*E118+F$8*F118+G$8*G118+H$8*H118+I$8*I118+K$8*K118+L$8*L118+J$8*J118</f>
        <v>0</v>
      </c>
      <c r="P118" s="25"/>
      <c r="Q118" s="291" t="str">
        <f t="shared" si="255"/>
        <v xml:space="preserve">Subtask 2: </v>
      </c>
      <c r="R118" s="291"/>
      <c r="S118" s="89"/>
      <c r="T118" s="226" t="e">
        <f t="shared" ref="T118:T119" si="266">+V118/U118</f>
        <v>#DIV/0!</v>
      </c>
      <c r="U118" s="159">
        <f t="shared" ref="U118:U119" si="267">+N118</f>
        <v>0</v>
      </c>
      <c r="V118" s="158">
        <f t="shared" ref="V118:V119" si="268">+O118</f>
        <v>0</v>
      </c>
      <c r="W118" s="158">
        <f t="shared" si="261"/>
        <v>0</v>
      </c>
      <c r="X118" s="158">
        <f t="shared" ref="X118:X119" si="269">+V118*X$5</f>
        <v>0</v>
      </c>
      <c r="Y118" s="158">
        <f t="shared" ref="Y118:Y119" si="270">+AO118</f>
        <v>0</v>
      </c>
      <c r="Z118" s="158">
        <v>0</v>
      </c>
      <c r="AA118" s="227">
        <f t="shared" ref="AA118:AA119" si="271">(+V118*(1+X$3))*X$6</f>
        <v>0</v>
      </c>
      <c r="AB118" s="193">
        <f t="shared" ref="AB118:AB119" si="272">+V118+W118+X118+Y118+Z118+AA118</f>
        <v>0</v>
      </c>
      <c r="AC118" s="32"/>
      <c r="AD118" s="291" t="str">
        <f t="shared" si="257"/>
        <v xml:space="preserve">Subtask 2: </v>
      </c>
      <c r="AE118" s="291"/>
      <c r="AF118" s="200"/>
      <c r="AG118" s="210"/>
      <c r="AH118" s="210"/>
      <c r="AI118" s="210"/>
      <c r="AJ118" s="210"/>
      <c r="AK118" s="210"/>
      <c r="AL118" s="210"/>
      <c r="AM118" s="210"/>
      <c r="AN118" s="210"/>
      <c r="AO118" s="158">
        <f t="shared" si="265"/>
        <v>0</v>
      </c>
    </row>
    <row r="119" spans="1:41" ht="14.25" hidden="1" customHeight="1" thickBot="1" x14ac:dyDescent="0.25">
      <c r="A119" s="278" t="s">
        <v>55</v>
      </c>
      <c r="B119" s="295"/>
      <c r="C119" s="113"/>
      <c r="D119" s="104"/>
      <c r="E119" s="104"/>
      <c r="F119" s="104"/>
      <c r="G119" s="104"/>
      <c r="H119" s="104"/>
      <c r="I119" s="104"/>
      <c r="J119" s="104"/>
      <c r="K119" s="104"/>
      <c r="L119" s="104"/>
      <c r="M119" s="104"/>
      <c r="N119" s="105">
        <f>SUM(D119:L119)</f>
        <v>0</v>
      </c>
      <c r="O119" s="106">
        <f>+D$8*D119+E$8*E119+F$8*F119+G$8*G119+H$8*H119+I$8*I119+K$8*K119+L$8*L119+J$8*J119</f>
        <v>0</v>
      </c>
      <c r="P119" s="25"/>
      <c r="Q119" s="284" t="str">
        <f t="shared" si="255"/>
        <v xml:space="preserve">Subtask 3: </v>
      </c>
      <c r="R119" s="284"/>
      <c r="S119" s="114"/>
      <c r="T119" s="206" t="e">
        <f t="shared" si="266"/>
        <v>#DIV/0!</v>
      </c>
      <c r="U119" s="204">
        <f t="shared" si="267"/>
        <v>0</v>
      </c>
      <c r="V119" s="203">
        <f t="shared" si="268"/>
        <v>0</v>
      </c>
      <c r="W119" s="203">
        <f t="shared" si="261"/>
        <v>0</v>
      </c>
      <c r="X119" s="203">
        <f t="shared" si="269"/>
        <v>0</v>
      </c>
      <c r="Y119" s="203">
        <f t="shared" si="270"/>
        <v>0</v>
      </c>
      <c r="Z119" s="203">
        <v>0</v>
      </c>
      <c r="AA119" s="207">
        <f t="shared" si="271"/>
        <v>0</v>
      </c>
      <c r="AB119" s="205">
        <f t="shared" si="272"/>
        <v>0</v>
      </c>
      <c r="AC119" s="32"/>
      <c r="AD119" s="284" t="str">
        <f t="shared" si="257"/>
        <v xml:space="preserve">Subtask 3: </v>
      </c>
      <c r="AE119" s="284"/>
      <c r="AF119" s="194"/>
      <c r="AG119" s="225"/>
      <c r="AH119" s="225"/>
      <c r="AI119" s="225"/>
      <c r="AJ119" s="225"/>
      <c r="AK119" s="225"/>
      <c r="AL119" s="225"/>
      <c r="AM119" s="225"/>
      <c r="AN119" s="225"/>
      <c r="AO119" s="203">
        <f t="shared" si="265"/>
        <v>0</v>
      </c>
    </row>
    <row r="120" spans="1:41" ht="15" hidden="1" customHeight="1" x14ac:dyDescent="0.25">
      <c r="A120" s="281" t="s">
        <v>86</v>
      </c>
      <c r="B120" s="281"/>
      <c r="C120" s="75"/>
      <c r="D120" s="41">
        <f>SUM(D117:D119)</f>
        <v>0</v>
      </c>
      <c r="E120" s="41">
        <f t="shared" ref="E120:M120" si="273">SUM(E117:E119)</f>
        <v>0</v>
      </c>
      <c r="F120" s="41">
        <f t="shared" si="273"/>
        <v>0</v>
      </c>
      <c r="G120" s="41">
        <f t="shared" si="273"/>
        <v>0</v>
      </c>
      <c r="H120" s="41">
        <f t="shared" si="273"/>
        <v>0</v>
      </c>
      <c r="I120" s="41">
        <f t="shared" si="273"/>
        <v>0</v>
      </c>
      <c r="J120" s="41">
        <f t="shared" si="273"/>
        <v>0</v>
      </c>
      <c r="K120" s="41">
        <f t="shared" si="273"/>
        <v>0</v>
      </c>
      <c r="L120" s="41">
        <f t="shared" si="273"/>
        <v>0</v>
      </c>
      <c r="M120" s="41">
        <f t="shared" si="273"/>
        <v>0</v>
      </c>
      <c r="N120" s="54">
        <f>SUM(N117:N119)</f>
        <v>0</v>
      </c>
      <c r="O120" s="124">
        <f>SUM(O117:O119)</f>
        <v>0</v>
      </c>
      <c r="P120" s="25"/>
      <c r="Q120" s="281" t="str">
        <f t="shared" si="255"/>
        <v xml:space="preserve">TOTAL </v>
      </c>
      <c r="R120" s="281"/>
      <c r="S120" s="92"/>
      <c r="T120" s="59" t="e">
        <f>SUM(T117:T119)</f>
        <v>#DIV/0!</v>
      </c>
      <c r="U120" s="34">
        <f t="shared" ref="U120:AB120" si="274">SUM(U117:U119)</f>
        <v>0</v>
      </c>
      <c r="V120" s="59">
        <f t="shared" si="274"/>
        <v>0</v>
      </c>
      <c r="W120" s="59">
        <f t="shared" si="274"/>
        <v>0</v>
      </c>
      <c r="X120" s="59">
        <f t="shared" si="274"/>
        <v>0</v>
      </c>
      <c r="Y120" s="59">
        <f t="shared" si="274"/>
        <v>0</v>
      </c>
      <c r="Z120" s="59">
        <f t="shared" si="274"/>
        <v>0</v>
      </c>
      <c r="AA120" s="59">
        <f t="shared" si="274"/>
        <v>0</v>
      </c>
      <c r="AB120" s="228">
        <f t="shared" si="274"/>
        <v>0</v>
      </c>
      <c r="AC120" s="32"/>
      <c r="AD120" s="281" t="str">
        <f t="shared" si="257"/>
        <v xml:space="preserve">TOTAL </v>
      </c>
      <c r="AE120" s="281"/>
      <c r="AF120" s="201">
        <f>SUM(AF117:AF119)</f>
        <v>0</v>
      </c>
      <c r="AG120" s="201">
        <f t="shared" ref="AG120:AN120" si="275">SUM(AG117:AG119)</f>
        <v>0</v>
      </c>
      <c r="AH120" s="201">
        <f t="shared" si="275"/>
        <v>0</v>
      </c>
      <c r="AI120" s="201">
        <f t="shared" si="275"/>
        <v>0</v>
      </c>
      <c r="AJ120" s="201">
        <f t="shared" si="275"/>
        <v>0</v>
      </c>
      <c r="AK120" s="201">
        <f t="shared" si="275"/>
        <v>0</v>
      </c>
      <c r="AL120" s="201">
        <f t="shared" si="275"/>
        <v>0</v>
      </c>
      <c r="AM120" s="201">
        <f t="shared" si="275"/>
        <v>0</v>
      </c>
      <c r="AN120" s="201">
        <f t="shared" si="275"/>
        <v>0</v>
      </c>
      <c r="AO120" s="59">
        <f>SUM(AO117:AO119)</f>
        <v>0</v>
      </c>
    </row>
    <row r="121" spans="1:41" hidden="1" x14ac:dyDescent="0.2">
      <c r="A121" s="276"/>
      <c r="B121" s="276"/>
      <c r="C121" s="68"/>
      <c r="P121" s="25"/>
      <c r="Q121" s="276"/>
      <c r="R121" s="276"/>
      <c r="S121" s="85"/>
      <c r="AB121" s="82"/>
      <c r="AC121" s="32"/>
      <c r="AD121" s="276"/>
      <c r="AE121" s="276"/>
      <c r="AF121" s="24"/>
    </row>
    <row r="122" spans="1:41" ht="15" hidden="1" customHeight="1" x14ac:dyDescent="0.2">
      <c r="A122" s="274" t="s">
        <v>85</v>
      </c>
      <c r="B122" s="274"/>
      <c r="C122" s="69"/>
      <c r="D122" s="41"/>
      <c r="E122" s="41"/>
      <c r="F122" s="41"/>
      <c r="G122" s="41"/>
      <c r="H122" s="41"/>
      <c r="I122" s="41"/>
      <c r="J122" s="41"/>
      <c r="K122" s="41"/>
      <c r="L122" s="41"/>
      <c r="M122" s="41"/>
      <c r="N122" s="54"/>
      <c r="O122" s="124"/>
      <c r="P122" s="25"/>
      <c r="Q122" s="274" t="str">
        <f t="shared" si="255"/>
        <v>Task Name</v>
      </c>
      <c r="R122" s="274"/>
      <c r="S122" s="86"/>
      <c r="T122" s="59"/>
      <c r="U122" s="34"/>
      <c r="V122" s="62"/>
      <c r="W122" s="62"/>
      <c r="X122" s="62"/>
      <c r="Y122" s="62"/>
      <c r="Z122" s="62"/>
      <c r="AA122" s="62"/>
      <c r="AB122" s="83"/>
      <c r="AC122" s="32"/>
      <c r="AD122" s="274" t="str">
        <f t="shared" si="257"/>
        <v>Task Name</v>
      </c>
      <c r="AE122" s="274"/>
      <c r="AF122" s="33"/>
      <c r="AG122" s="34"/>
      <c r="AH122" s="34"/>
      <c r="AI122" s="34"/>
      <c r="AJ122" s="34"/>
      <c r="AK122" s="34"/>
      <c r="AL122" s="34"/>
      <c r="AM122" s="34"/>
      <c r="AN122" s="34"/>
      <c r="AO122" s="34"/>
    </row>
    <row r="123" spans="1:41" ht="14.25" hidden="1" customHeight="1" thickBot="1" x14ac:dyDescent="0.25">
      <c r="A123" s="266" t="s">
        <v>53</v>
      </c>
      <c r="B123" s="266"/>
      <c r="C123" s="70"/>
      <c r="N123" s="55">
        <f>SUM(D123:L123)</f>
        <v>0</v>
      </c>
      <c r="O123" s="61">
        <f>+D$8*D123+E$8*E123+F$8*F123+G$8*G123+H$8*H123+I$8*I123+K$8*K123+L$8*L123+J$8*J123</f>
        <v>0</v>
      </c>
      <c r="P123" s="107"/>
      <c r="Q123" s="266" t="str">
        <f t="shared" si="255"/>
        <v>Subtask 1:</v>
      </c>
      <c r="R123" s="267"/>
      <c r="S123" s="87"/>
      <c r="T123" s="226" t="e">
        <f t="shared" ref="T123" si="276">+V123/U123</f>
        <v>#DIV/0!</v>
      </c>
      <c r="U123" s="159">
        <f>+N123</f>
        <v>0</v>
      </c>
      <c r="V123" s="158">
        <f t="shared" ref="V123" si="277">+O123</f>
        <v>0</v>
      </c>
      <c r="W123" s="158">
        <f t="shared" ref="W123:W125" si="278">+V123*X$4</f>
        <v>0</v>
      </c>
      <c r="X123" s="158">
        <f t="shared" ref="X123" si="279">+V123*X$5</f>
        <v>0</v>
      </c>
      <c r="Y123" s="158">
        <f t="shared" ref="Y123" si="280">+AO123</f>
        <v>0</v>
      </c>
      <c r="Z123" s="158">
        <v>0</v>
      </c>
      <c r="AA123" s="227">
        <f t="shared" ref="AA123" si="281">(+V123*(1+X$3))*X$6</f>
        <v>0</v>
      </c>
      <c r="AB123" s="193">
        <f>+V123+W123+X123+Y123+Z123+AA123</f>
        <v>0</v>
      </c>
      <c r="AC123" s="111"/>
      <c r="AD123" s="266" t="str">
        <f t="shared" si="257"/>
        <v>Subtask 1:</v>
      </c>
      <c r="AE123" s="266"/>
      <c r="AF123" s="195"/>
      <c r="AG123" s="210"/>
      <c r="AH123" s="210"/>
      <c r="AI123" s="210"/>
      <c r="AJ123" s="210"/>
      <c r="AK123" s="210"/>
      <c r="AL123" s="210"/>
      <c r="AM123" s="210"/>
      <c r="AN123" s="210"/>
      <c r="AO123" s="158">
        <f t="shared" ref="AO123:AO125" si="282">+AF$8*AF123+AG$8*AG123+AH$8*AH123+AI$8*AI123+AJ$8*AJ123+AK$8*AK123+AL$8*AL123+AM$8*AM123+AN$8*AN123</f>
        <v>0</v>
      </c>
    </row>
    <row r="124" spans="1:41" ht="14.25" hidden="1" customHeight="1" x14ac:dyDescent="0.2">
      <c r="A124" s="266" t="s">
        <v>54</v>
      </c>
      <c r="B124" s="266"/>
      <c r="C124" s="70"/>
      <c r="N124" s="55">
        <f t="shared" ref="N124:N125" si="283">SUM(D124:L124)</f>
        <v>0</v>
      </c>
      <c r="O124" s="61">
        <f>+D$8*D124+E$8*E124+F$8*F124+G$8*G124+H$8*H124+I$8*I124+K$8*K124+L$8*L124+J$8*J124</f>
        <v>0</v>
      </c>
      <c r="P124" s="25"/>
      <c r="Q124" s="266" t="str">
        <f t="shared" ref="Q124:Q125" si="284">+A124</f>
        <v xml:space="preserve">Subtask 2: </v>
      </c>
      <c r="R124" s="267"/>
      <c r="S124" s="220"/>
      <c r="T124" s="226" t="e">
        <f t="shared" ref="T124:T125" si="285">+V124/U124</f>
        <v>#DIV/0!</v>
      </c>
      <c r="U124" s="159">
        <f t="shared" ref="U124:U125" si="286">+N124</f>
        <v>0</v>
      </c>
      <c r="V124" s="158">
        <f t="shared" ref="V124:V125" si="287">+O124</f>
        <v>0</v>
      </c>
      <c r="W124" s="158">
        <f t="shared" si="278"/>
        <v>0</v>
      </c>
      <c r="X124" s="158">
        <f t="shared" ref="X124:X125" si="288">+V124*X$5</f>
        <v>0</v>
      </c>
      <c r="Y124" s="158">
        <f t="shared" ref="Y124:Y125" si="289">+AO124</f>
        <v>0</v>
      </c>
      <c r="Z124" s="158">
        <v>0</v>
      </c>
      <c r="AA124" s="227">
        <f t="shared" ref="AA124:AA125" si="290">(+V124*(1+X$3))*X$6</f>
        <v>0</v>
      </c>
      <c r="AB124" s="193">
        <f t="shared" ref="AB124:AB125" si="291">+V124+W124+X124+Y124+Z124+AA124</f>
        <v>0</v>
      </c>
      <c r="AC124" s="32"/>
      <c r="AD124" s="266" t="str">
        <f t="shared" ref="AD124:AD125" si="292">+A124</f>
        <v xml:space="preserve">Subtask 2: </v>
      </c>
      <c r="AE124" s="266"/>
      <c r="AF124" s="195"/>
      <c r="AG124" s="210"/>
      <c r="AH124" s="210"/>
      <c r="AI124" s="210"/>
      <c r="AJ124" s="210"/>
      <c r="AK124" s="210"/>
      <c r="AL124" s="210"/>
      <c r="AM124" s="210"/>
      <c r="AN124" s="210"/>
      <c r="AO124" s="158">
        <f t="shared" si="282"/>
        <v>0</v>
      </c>
    </row>
    <row r="125" spans="1:41" ht="14.25" hidden="1" customHeight="1" thickBot="1" x14ac:dyDescent="0.25">
      <c r="A125" s="278" t="s">
        <v>55</v>
      </c>
      <c r="B125" s="295"/>
      <c r="C125" s="103"/>
      <c r="D125" s="104"/>
      <c r="E125" s="104"/>
      <c r="F125" s="104"/>
      <c r="G125" s="104"/>
      <c r="H125" s="104"/>
      <c r="I125" s="104"/>
      <c r="J125" s="104"/>
      <c r="K125" s="104"/>
      <c r="L125" s="104"/>
      <c r="M125" s="104"/>
      <c r="N125" s="105">
        <f t="shared" si="283"/>
        <v>0</v>
      </c>
      <c r="O125" s="106">
        <f>+D$8*D125+E$8*E125+F$8*F125+G$8*G125+H$8*H125+I$8*I125+K$8*K125+L$8*L125+J$8*J125</f>
        <v>0</v>
      </c>
      <c r="P125" s="25"/>
      <c r="Q125" s="266" t="str">
        <f t="shared" si="284"/>
        <v xml:space="preserve">Subtask 3: </v>
      </c>
      <c r="R125" s="267"/>
      <c r="S125" s="108"/>
      <c r="T125" s="206" t="e">
        <f t="shared" si="285"/>
        <v>#DIV/0!</v>
      </c>
      <c r="U125" s="204">
        <f t="shared" si="286"/>
        <v>0</v>
      </c>
      <c r="V125" s="203">
        <f t="shared" si="287"/>
        <v>0</v>
      </c>
      <c r="W125" s="203">
        <f t="shared" si="278"/>
        <v>0</v>
      </c>
      <c r="X125" s="203">
        <f t="shared" si="288"/>
        <v>0</v>
      </c>
      <c r="Y125" s="203">
        <f t="shared" si="289"/>
        <v>0</v>
      </c>
      <c r="Z125" s="203">
        <v>0</v>
      </c>
      <c r="AA125" s="207">
        <f t="shared" si="290"/>
        <v>0</v>
      </c>
      <c r="AB125" s="205">
        <f t="shared" si="291"/>
        <v>0</v>
      </c>
      <c r="AC125" s="32"/>
      <c r="AD125" s="278" t="str">
        <f t="shared" si="292"/>
        <v xml:space="preserve">Subtask 3: </v>
      </c>
      <c r="AE125" s="278"/>
      <c r="AF125" s="196"/>
      <c r="AG125" s="225"/>
      <c r="AH125" s="225"/>
      <c r="AI125" s="225"/>
      <c r="AJ125" s="225"/>
      <c r="AK125" s="225"/>
      <c r="AL125" s="225"/>
      <c r="AM125" s="225"/>
      <c r="AN125" s="225"/>
      <c r="AO125" s="203">
        <f t="shared" si="282"/>
        <v>0</v>
      </c>
    </row>
    <row r="126" spans="1:41" ht="15" hidden="1" customHeight="1" x14ac:dyDescent="0.25">
      <c r="A126" s="281" t="s">
        <v>86</v>
      </c>
      <c r="B126" s="281"/>
      <c r="C126" s="71"/>
      <c r="D126" s="41">
        <f>SUM(D123:D125)</f>
        <v>0</v>
      </c>
      <c r="E126" s="41">
        <f t="shared" ref="E126:M126" si="293">SUM(E123:E125)</f>
        <v>0</v>
      </c>
      <c r="F126" s="41">
        <f t="shared" si="293"/>
        <v>0</v>
      </c>
      <c r="G126" s="41">
        <f t="shared" si="293"/>
        <v>0</v>
      </c>
      <c r="H126" s="41">
        <f t="shared" si="293"/>
        <v>0</v>
      </c>
      <c r="I126" s="41">
        <f t="shared" si="293"/>
        <v>0</v>
      </c>
      <c r="J126" s="41">
        <f t="shared" si="293"/>
        <v>0</v>
      </c>
      <c r="K126" s="41">
        <f t="shared" si="293"/>
        <v>0</v>
      </c>
      <c r="L126" s="41">
        <f t="shared" si="293"/>
        <v>0</v>
      </c>
      <c r="M126" s="41">
        <f t="shared" si="293"/>
        <v>0</v>
      </c>
      <c r="N126" s="54">
        <f>SUM(N123:N125)</f>
        <v>0</v>
      </c>
      <c r="O126" s="124">
        <f>SUM(O123:O125)</f>
        <v>0</v>
      </c>
      <c r="P126" s="25"/>
      <c r="Q126" s="270" t="str">
        <f t="shared" si="255"/>
        <v xml:space="preserve">TOTAL </v>
      </c>
      <c r="R126" s="271"/>
      <c r="S126" s="88"/>
      <c r="T126" s="59" t="e">
        <f>SUM(T123:T125)</f>
        <v>#DIV/0!</v>
      </c>
      <c r="U126" s="34">
        <f t="shared" ref="U126:AA126" si="294">SUM(U123:U125)</f>
        <v>0</v>
      </c>
      <c r="V126" s="59">
        <f t="shared" si="294"/>
        <v>0</v>
      </c>
      <c r="W126" s="59">
        <f t="shared" si="294"/>
        <v>0</v>
      </c>
      <c r="X126" s="59">
        <f t="shared" si="294"/>
        <v>0</v>
      </c>
      <c r="Y126" s="59">
        <f t="shared" si="294"/>
        <v>0</v>
      </c>
      <c r="Z126" s="59">
        <f t="shared" si="294"/>
        <v>0</v>
      </c>
      <c r="AA126" s="59">
        <f t="shared" si="294"/>
        <v>0</v>
      </c>
      <c r="AB126" s="218">
        <f>SUM(AB123:AB125)</f>
        <v>0</v>
      </c>
      <c r="AC126" s="32"/>
      <c r="AD126" s="281" t="str">
        <f t="shared" si="257"/>
        <v xml:space="preserve">TOTAL </v>
      </c>
      <c r="AE126" s="281"/>
      <c r="AF126" s="40">
        <f>SUM(AF123:AF125)</f>
        <v>0</v>
      </c>
      <c r="AG126" s="40">
        <f t="shared" ref="AG126:AN126" si="295">SUM(AG123:AG125)</f>
        <v>0</v>
      </c>
      <c r="AH126" s="40">
        <f t="shared" si="295"/>
        <v>0</v>
      </c>
      <c r="AI126" s="40">
        <f t="shared" si="295"/>
        <v>0</v>
      </c>
      <c r="AJ126" s="40">
        <f t="shared" si="295"/>
        <v>0</v>
      </c>
      <c r="AK126" s="40">
        <f t="shared" si="295"/>
        <v>0</v>
      </c>
      <c r="AL126" s="40">
        <f t="shared" si="295"/>
        <v>0</v>
      </c>
      <c r="AM126" s="40">
        <f t="shared" si="295"/>
        <v>0</v>
      </c>
      <c r="AN126" s="40">
        <f t="shared" si="295"/>
        <v>0</v>
      </c>
      <c r="AO126" s="59">
        <f>SUM(AO123:AO125)</f>
        <v>0</v>
      </c>
    </row>
    <row r="127" spans="1:41" hidden="1" x14ac:dyDescent="0.2">
      <c r="A127" s="276"/>
      <c r="B127" s="276"/>
      <c r="C127" s="68"/>
      <c r="P127" s="25"/>
      <c r="Q127" s="276"/>
      <c r="R127" s="276"/>
      <c r="S127" s="85"/>
      <c r="AB127" s="82"/>
      <c r="AC127" s="32"/>
      <c r="AD127" s="276"/>
      <c r="AE127" s="276"/>
      <c r="AF127" s="24"/>
    </row>
    <row r="128" spans="1:41" ht="15" hidden="1" customHeight="1" x14ac:dyDescent="0.2">
      <c r="A128" s="274" t="s">
        <v>85</v>
      </c>
      <c r="B128" s="274"/>
      <c r="C128" s="69"/>
      <c r="D128" s="41"/>
      <c r="E128" s="41"/>
      <c r="F128" s="41"/>
      <c r="G128" s="41"/>
      <c r="H128" s="41"/>
      <c r="I128" s="41"/>
      <c r="J128" s="41"/>
      <c r="K128" s="41"/>
      <c r="L128" s="41"/>
      <c r="M128" s="41"/>
      <c r="N128" s="54"/>
      <c r="O128" s="124"/>
      <c r="P128" s="25"/>
      <c r="Q128" s="274" t="str">
        <f t="shared" si="255"/>
        <v>Task Name</v>
      </c>
      <c r="R128" s="274"/>
      <c r="S128" s="86"/>
      <c r="T128" s="59"/>
      <c r="U128" s="34"/>
      <c r="V128" s="62"/>
      <c r="W128" s="62"/>
      <c r="X128" s="62"/>
      <c r="Y128" s="62"/>
      <c r="Z128" s="62"/>
      <c r="AA128" s="62"/>
      <c r="AB128" s="83"/>
      <c r="AC128" s="32"/>
      <c r="AD128" s="274" t="str">
        <f t="shared" si="257"/>
        <v>Task Name</v>
      </c>
      <c r="AE128" s="274"/>
      <c r="AF128" s="33"/>
      <c r="AG128" s="34"/>
      <c r="AH128" s="34"/>
      <c r="AI128" s="34"/>
      <c r="AJ128" s="34"/>
      <c r="AK128" s="34"/>
      <c r="AL128" s="34"/>
      <c r="AM128" s="34"/>
      <c r="AN128" s="34"/>
      <c r="AO128" s="34"/>
    </row>
    <row r="129" spans="1:41" ht="14.25" hidden="1" customHeight="1" thickBot="1" x14ac:dyDescent="0.25">
      <c r="A129" s="266" t="s">
        <v>53</v>
      </c>
      <c r="B129" s="266"/>
      <c r="C129" s="70"/>
      <c r="N129" s="55">
        <f>SUM(D129:L129)</f>
        <v>0</v>
      </c>
      <c r="O129" s="61">
        <f>+D$8*D129+E$8*E129+F$8*F129+G$8*G129+H$8*H129+I$8*I129+K$8*K129+L$8*L129+J$8*J129</f>
        <v>0</v>
      </c>
      <c r="P129" s="107"/>
      <c r="Q129" s="266" t="str">
        <f t="shared" si="255"/>
        <v>Subtask 1:</v>
      </c>
      <c r="R129" s="266"/>
      <c r="S129" s="87"/>
      <c r="T129" s="226" t="e">
        <f t="shared" ref="T129" si="296">+V129/U129</f>
        <v>#DIV/0!</v>
      </c>
      <c r="U129" s="159">
        <f>+N129</f>
        <v>0</v>
      </c>
      <c r="V129" s="158">
        <f t="shared" ref="V129" si="297">+O129</f>
        <v>0</v>
      </c>
      <c r="W129" s="158">
        <f t="shared" ref="W129:W131" si="298">+V129*X$4</f>
        <v>0</v>
      </c>
      <c r="X129" s="158">
        <f t="shared" ref="X129" si="299">+V129*X$5</f>
        <v>0</v>
      </c>
      <c r="Y129" s="158">
        <f t="shared" ref="Y129" si="300">+AO129</f>
        <v>0</v>
      </c>
      <c r="Z129" s="158">
        <v>0</v>
      </c>
      <c r="AA129" s="227">
        <f t="shared" ref="AA129" si="301">(+V129*(1+X$3))*X$6</f>
        <v>0</v>
      </c>
      <c r="AB129" s="193">
        <f>+V129+W129+X129+Y129+Z129+AA129</f>
        <v>0</v>
      </c>
      <c r="AC129" s="111"/>
      <c r="AD129" s="266" t="str">
        <f t="shared" si="257"/>
        <v>Subtask 1:</v>
      </c>
      <c r="AE129" s="266"/>
      <c r="AF129" s="195"/>
      <c r="AG129" s="210"/>
      <c r="AH129" s="210"/>
      <c r="AI129" s="210"/>
      <c r="AJ129" s="210"/>
      <c r="AK129" s="210"/>
      <c r="AL129" s="210"/>
      <c r="AM129" s="210"/>
      <c r="AN129" s="210"/>
      <c r="AO129" s="158">
        <f t="shared" ref="AO129:AO131" si="302">+AF$8*AF129+AG$8*AG129+AH$8*AH129+AI$8*AI129+AJ$8*AJ129+AK$8*AK129+AL$8*AL129+AM$8*AM129+AN$8*AN129</f>
        <v>0</v>
      </c>
    </row>
    <row r="130" spans="1:41" ht="14.25" hidden="1" customHeight="1" x14ac:dyDescent="0.2">
      <c r="A130" s="266" t="s">
        <v>54</v>
      </c>
      <c r="B130" s="266"/>
      <c r="C130" s="70"/>
      <c r="N130" s="55">
        <f t="shared" ref="N130:N131" si="303">SUM(D130:L130)</f>
        <v>0</v>
      </c>
      <c r="O130" s="61">
        <f>+D$8*D130+E$8*E130+F$8*F130+G$8*G130+H$8*H130+I$8*I130+K$8*K130+L$8*L130+J$8*J130</f>
        <v>0</v>
      </c>
      <c r="P130" s="25"/>
      <c r="Q130" s="266" t="str">
        <f t="shared" ref="Q130:Q131" si="304">+A130</f>
        <v xml:space="preserve">Subtask 2: </v>
      </c>
      <c r="R130" s="266"/>
      <c r="S130" s="87"/>
      <c r="T130" s="226" t="e">
        <f t="shared" ref="T130:T131" si="305">+V130/U130</f>
        <v>#DIV/0!</v>
      </c>
      <c r="U130" s="159">
        <f t="shared" ref="U130:U131" si="306">+N130</f>
        <v>0</v>
      </c>
      <c r="V130" s="158">
        <f t="shared" ref="V130:V131" si="307">+O130</f>
        <v>0</v>
      </c>
      <c r="W130" s="158">
        <f t="shared" si="298"/>
        <v>0</v>
      </c>
      <c r="X130" s="158">
        <f t="shared" ref="X130:X131" si="308">+V130*X$5</f>
        <v>0</v>
      </c>
      <c r="Y130" s="158">
        <f t="shared" ref="Y130:Y131" si="309">+AO130</f>
        <v>0</v>
      </c>
      <c r="Z130" s="158">
        <v>0</v>
      </c>
      <c r="AA130" s="227">
        <f t="shared" ref="AA130:AA131" si="310">(+V130*(1+X$3))*X$6</f>
        <v>0</v>
      </c>
      <c r="AB130" s="193">
        <f t="shared" ref="AB130:AB131" si="311">+V130+W130+X130+Y130+Z130+AA130</f>
        <v>0</v>
      </c>
      <c r="AC130" s="32"/>
      <c r="AD130" s="266" t="str">
        <f t="shared" ref="AD130:AD131" si="312">+A130</f>
        <v xml:space="preserve">Subtask 2: </v>
      </c>
      <c r="AE130" s="266"/>
      <c r="AF130" s="195"/>
      <c r="AG130" s="210"/>
      <c r="AH130" s="210"/>
      <c r="AI130" s="210"/>
      <c r="AJ130" s="210"/>
      <c r="AK130" s="210"/>
      <c r="AL130" s="210"/>
      <c r="AM130" s="210"/>
      <c r="AN130" s="210"/>
      <c r="AO130" s="158">
        <f t="shared" si="302"/>
        <v>0</v>
      </c>
    </row>
    <row r="131" spans="1:41" ht="14.25" hidden="1" customHeight="1" thickBot="1" x14ac:dyDescent="0.25">
      <c r="A131" s="278" t="s">
        <v>55</v>
      </c>
      <c r="B131" s="295"/>
      <c r="C131" s="103"/>
      <c r="D131" s="104"/>
      <c r="E131" s="104"/>
      <c r="F131" s="104"/>
      <c r="G131" s="104"/>
      <c r="H131" s="104"/>
      <c r="I131" s="104"/>
      <c r="J131" s="104"/>
      <c r="K131" s="104"/>
      <c r="L131" s="104"/>
      <c r="M131" s="104"/>
      <c r="N131" s="105">
        <f t="shared" si="303"/>
        <v>0</v>
      </c>
      <c r="O131" s="106">
        <f>+D$8*D131+E$8*E131+F$8*F131+G$8*G131+H$8*H131+I$8*I131+K$8*K131+L$8*L131+J$8*J131</f>
        <v>0</v>
      </c>
      <c r="P131" s="25"/>
      <c r="Q131" s="278" t="str">
        <f t="shared" si="304"/>
        <v xml:space="preserve">Subtask 3: </v>
      </c>
      <c r="R131" s="295"/>
      <c r="S131" s="108"/>
      <c r="T131" s="206" t="e">
        <f t="shared" si="305"/>
        <v>#DIV/0!</v>
      </c>
      <c r="U131" s="204">
        <f t="shared" si="306"/>
        <v>0</v>
      </c>
      <c r="V131" s="203">
        <f t="shared" si="307"/>
        <v>0</v>
      </c>
      <c r="W131" s="203">
        <f t="shared" si="298"/>
        <v>0</v>
      </c>
      <c r="X131" s="203">
        <f t="shared" si="308"/>
        <v>0</v>
      </c>
      <c r="Y131" s="203">
        <f t="shared" si="309"/>
        <v>0</v>
      </c>
      <c r="Z131" s="203">
        <v>0</v>
      </c>
      <c r="AA131" s="207">
        <f t="shared" si="310"/>
        <v>0</v>
      </c>
      <c r="AB131" s="205">
        <f t="shared" si="311"/>
        <v>0</v>
      </c>
      <c r="AC131" s="32"/>
      <c r="AD131" s="266" t="str">
        <f t="shared" si="312"/>
        <v xml:space="preserve">Subtask 3: </v>
      </c>
      <c r="AE131" s="266"/>
      <c r="AF131" s="196"/>
      <c r="AG131" s="225"/>
      <c r="AH131" s="225"/>
      <c r="AI131" s="225"/>
      <c r="AJ131" s="225"/>
      <c r="AK131" s="225"/>
      <c r="AL131" s="225"/>
      <c r="AM131" s="225"/>
      <c r="AN131" s="225"/>
      <c r="AO131" s="203">
        <f t="shared" si="302"/>
        <v>0</v>
      </c>
    </row>
    <row r="132" spans="1:41" ht="15" hidden="1" customHeight="1" x14ac:dyDescent="0.25">
      <c r="A132" s="281" t="s">
        <v>86</v>
      </c>
      <c r="B132" s="281"/>
      <c r="C132" s="71"/>
      <c r="D132" s="41">
        <f>SUM(D129:D131)</f>
        <v>0</v>
      </c>
      <c r="E132" s="41">
        <f t="shared" ref="E132:M132" si="313">SUM(E129:E131)</f>
        <v>0</v>
      </c>
      <c r="F132" s="41">
        <f t="shared" si="313"/>
        <v>0</v>
      </c>
      <c r="G132" s="41">
        <f t="shared" si="313"/>
        <v>0</v>
      </c>
      <c r="H132" s="41">
        <f t="shared" si="313"/>
        <v>0</v>
      </c>
      <c r="I132" s="41">
        <f t="shared" si="313"/>
        <v>0</v>
      </c>
      <c r="J132" s="41">
        <f t="shared" si="313"/>
        <v>0</v>
      </c>
      <c r="K132" s="41">
        <f t="shared" si="313"/>
        <v>0</v>
      </c>
      <c r="L132" s="41">
        <f t="shared" si="313"/>
        <v>0</v>
      </c>
      <c r="M132" s="41">
        <f t="shared" si="313"/>
        <v>0</v>
      </c>
      <c r="N132" s="54">
        <f>SUM(N129:N131)</f>
        <v>0</v>
      </c>
      <c r="O132" s="124">
        <f>SUM(O129:O131)</f>
        <v>0</v>
      </c>
      <c r="P132" s="25"/>
      <c r="Q132" s="281" t="str">
        <f t="shared" si="255"/>
        <v xml:space="preserve">TOTAL </v>
      </c>
      <c r="R132" s="281"/>
      <c r="S132" s="88"/>
      <c r="T132" s="59" t="e">
        <f>SUM(T129:T131)</f>
        <v>#DIV/0!</v>
      </c>
      <c r="U132" s="34">
        <f t="shared" ref="U132:AA132" si="314">SUM(U129:U131)</f>
        <v>0</v>
      </c>
      <c r="V132" s="59">
        <f t="shared" si="314"/>
        <v>0</v>
      </c>
      <c r="W132" s="59">
        <f t="shared" si="314"/>
        <v>0</v>
      </c>
      <c r="X132" s="59">
        <f t="shared" si="314"/>
        <v>0</v>
      </c>
      <c r="Y132" s="59">
        <f t="shared" si="314"/>
        <v>0</v>
      </c>
      <c r="Z132" s="59">
        <f t="shared" si="314"/>
        <v>0</v>
      </c>
      <c r="AA132" s="59">
        <f t="shared" si="314"/>
        <v>0</v>
      </c>
      <c r="AB132" s="218">
        <f>SUM(AB129:AB131)</f>
        <v>0</v>
      </c>
      <c r="AC132" s="32"/>
      <c r="AD132" s="270" t="str">
        <f t="shared" si="257"/>
        <v xml:space="preserve">TOTAL </v>
      </c>
      <c r="AE132" s="270"/>
      <c r="AF132" s="40">
        <f>SUM(AF129:AF131)</f>
        <v>0</v>
      </c>
      <c r="AG132" s="40">
        <f t="shared" ref="AG132:AN132" si="315">SUM(AG129:AG131)</f>
        <v>0</v>
      </c>
      <c r="AH132" s="40">
        <f t="shared" si="315"/>
        <v>0</v>
      </c>
      <c r="AI132" s="40">
        <f t="shared" si="315"/>
        <v>0</v>
      </c>
      <c r="AJ132" s="40">
        <f t="shared" si="315"/>
        <v>0</v>
      </c>
      <c r="AK132" s="40">
        <f t="shared" si="315"/>
        <v>0</v>
      </c>
      <c r="AL132" s="40">
        <f t="shared" si="315"/>
        <v>0</v>
      </c>
      <c r="AM132" s="40">
        <f t="shared" si="315"/>
        <v>0</v>
      </c>
      <c r="AN132" s="40">
        <f t="shared" si="315"/>
        <v>0</v>
      </c>
      <c r="AO132" s="59">
        <f>SUM(AO129:AO131)</f>
        <v>0</v>
      </c>
    </row>
    <row r="133" spans="1:41" hidden="1" x14ac:dyDescent="0.2">
      <c r="A133" s="276"/>
      <c r="B133" s="276"/>
      <c r="C133" s="68"/>
      <c r="P133" s="25"/>
      <c r="Q133" s="276"/>
      <c r="R133" s="276"/>
      <c r="S133" s="85"/>
      <c r="AB133" s="82"/>
      <c r="AC133" s="32"/>
      <c r="AD133" s="276"/>
      <c r="AE133" s="276"/>
      <c r="AF133" s="24"/>
    </row>
    <row r="134" spans="1:41" ht="15" hidden="1" customHeight="1" x14ac:dyDescent="0.2">
      <c r="A134" s="282" t="s">
        <v>84</v>
      </c>
      <c r="B134" s="282"/>
      <c r="C134" s="73"/>
      <c r="D134" s="78">
        <f t="shared" ref="D134:O134" si="316">SUM(D102+D108+D114+D120+D126+D132)</f>
        <v>0</v>
      </c>
      <c r="E134" s="78">
        <f t="shared" si="316"/>
        <v>0</v>
      </c>
      <c r="F134" s="78">
        <f t="shared" si="316"/>
        <v>0</v>
      </c>
      <c r="G134" s="78">
        <f t="shared" si="316"/>
        <v>0</v>
      </c>
      <c r="H134" s="78">
        <f t="shared" si="316"/>
        <v>0</v>
      </c>
      <c r="I134" s="78">
        <f t="shared" si="316"/>
        <v>0</v>
      </c>
      <c r="J134" s="78">
        <f t="shared" si="316"/>
        <v>0</v>
      </c>
      <c r="K134" s="78">
        <f t="shared" si="316"/>
        <v>0</v>
      </c>
      <c r="L134" s="78">
        <f t="shared" si="316"/>
        <v>0</v>
      </c>
      <c r="M134" s="78">
        <f t="shared" si="316"/>
        <v>0</v>
      </c>
      <c r="N134" s="222">
        <f t="shared" si="316"/>
        <v>0</v>
      </c>
      <c r="O134" s="221">
        <f t="shared" si="316"/>
        <v>0</v>
      </c>
      <c r="P134" s="47"/>
      <c r="Q134" s="282" t="str">
        <f>+A134</f>
        <v>Total - Future Tasks</v>
      </c>
      <c r="R134" s="282"/>
      <c r="S134" s="90"/>
      <c r="T134" s="134" t="e">
        <f>+V134/U134</f>
        <v>#DIV/0!</v>
      </c>
      <c r="U134" s="189">
        <f t="shared" ref="U134:AB134" si="317">SUM(U102+U108+U114+U120+U126+U132)</f>
        <v>0</v>
      </c>
      <c r="V134" s="134">
        <f t="shared" si="317"/>
        <v>0</v>
      </c>
      <c r="W134" s="134">
        <f t="shared" si="317"/>
        <v>0</v>
      </c>
      <c r="X134" s="134">
        <f t="shared" si="317"/>
        <v>0</v>
      </c>
      <c r="Y134" s="134">
        <f t="shared" si="317"/>
        <v>0</v>
      </c>
      <c r="Z134" s="134">
        <f t="shared" si="317"/>
        <v>0</v>
      </c>
      <c r="AA134" s="134">
        <f t="shared" si="317"/>
        <v>0</v>
      </c>
      <c r="AB134" s="134">
        <f t="shared" si="317"/>
        <v>0</v>
      </c>
      <c r="AC134" s="32"/>
      <c r="AD134" s="282" t="str">
        <f>+A134</f>
        <v>Total - Future Tasks</v>
      </c>
      <c r="AE134" s="282"/>
      <c r="AF134" s="48">
        <f t="shared" ref="AF134:AO134" si="318">SUM(+AF102+AF108+AF114+AF120+AF126+AF132)</f>
        <v>0</v>
      </c>
      <c r="AG134" s="48">
        <f t="shared" si="318"/>
        <v>0</v>
      </c>
      <c r="AH134" s="48">
        <f t="shared" si="318"/>
        <v>0</v>
      </c>
      <c r="AI134" s="48">
        <f t="shared" si="318"/>
        <v>0</v>
      </c>
      <c r="AJ134" s="48">
        <f t="shared" si="318"/>
        <v>0</v>
      </c>
      <c r="AK134" s="48">
        <f t="shared" si="318"/>
        <v>0</v>
      </c>
      <c r="AL134" s="48">
        <f t="shared" si="318"/>
        <v>0</v>
      </c>
      <c r="AM134" s="48">
        <f t="shared" si="318"/>
        <v>0</v>
      </c>
      <c r="AN134" s="48">
        <f t="shared" si="318"/>
        <v>0</v>
      </c>
      <c r="AO134" s="188">
        <f t="shared" si="318"/>
        <v>0</v>
      </c>
    </row>
    <row r="135" spans="1:41" ht="15" hidden="1" x14ac:dyDescent="0.2">
      <c r="A135" s="44"/>
      <c r="B135" s="44"/>
      <c r="C135" s="70"/>
      <c r="P135" s="25"/>
      <c r="Q135" s="44"/>
      <c r="R135" s="44"/>
      <c r="S135" s="87"/>
      <c r="AB135" s="82"/>
      <c r="AC135" s="32"/>
      <c r="AD135" s="44"/>
      <c r="AE135" s="44"/>
      <c r="AF135" s="22"/>
    </row>
    <row r="136" spans="1:41" s="37" customFormat="1" ht="36" hidden="1" customHeight="1" x14ac:dyDescent="0.2">
      <c r="A136" s="283" t="s">
        <v>83</v>
      </c>
      <c r="B136" s="283"/>
      <c r="C136" s="67"/>
      <c r="D136" s="36"/>
      <c r="E136" s="36"/>
      <c r="F136" s="36"/>
      <c r="G136" s="36"/>
      <c r="H136" s="36"/>
      <c r="I136" s="36"/>
      <c r="J136" s="36"/>
      <c r="K136" s="36"/>
      <c r="L136" s="36"/>
      <c r="M136" s="36"/>
      <c r="N136" s="57"/>
      <c r="O136" s="123"/>
      <c r="Q136" s="283" t="str">
        <f t="shared" ref="Q136:Q141" si="319">+A136</f>
        <v>Future Tasks Section</v>
      </c>
      <c r="R136" s="283"/>
      <c r="S136" s="84"/>
      <c r="T136" s="136"/>
      <c r="V136" s="146"/>
      <c r="W136" s="146"/>
      <c r="X136" s="146"/>
      <c r="Y136" s="146"/>
      <c r="Z136" s="146"/>
      <c r="AA136" s="146"/>
      <c r="AB136" s="147"/>
      <c r="AD136" s="283" t="str">
        <f t="shared" ref="AD136:AD141" si="320">+A136</f>
        <v>Future Tasks Section</v>
      </c>
      <c r="AE136" s="283"/>
      <c r="AF136" s="35"/>
    </row>
    <row r="137" spans="1:41" ht="15" hidden="1" customHeight="1" x14ac:dyDescent="0.2">
      <c r="A137" s="274" t="s">
        <v>85</v>
      </c>
      <c r="B137" s="274"/>
      <c r="C137" s="69"/>
      <c r="D137" s="41"/>
      <c r="E137" s="41"/>
      <c r="F137" s="41"/>
      <c r="G137" s="41"/>
      <c r="H137" s="41"/>
      <c r="I137" s="41"/>
      <c r="J137" s="41"/>
      <c r="K137" s="41"/>
      <c r="L137" s="41"/>
      <c r="M137" s="41"/>
      <c r="N137" s="54"/>
      <c r="O137" s="124"/>
      <c r="P137" s="25"/>
      <c r="Q137" s="274" t="str">
        <f t="shared" si="319"/>
        <v>Task Name</v>
      </c>
      <c r="R137" s="274"/>
      <c r="S137" s="86"/>
      <c r="T137" s="59"/>
      <c r="U137" s="34"/>
      <c r="V137" s="62"/>
      <c r="W137" s="62"/>
      <c r="X137" s="62"/>
      <c r="Y137" s="62"/>
      <c r="Z137" s="62"/>
      <c r="AA137" s="62"/>
      <c r="AB137" s="83"/>
      <c r="AC137" s="32"/>
      <c r="AD137" s="274" t="str">
        <f t="shared" si="320"/>
        <v>Task Name</v>
      </c>
      <c r="AE137" s="274"/>
      <c r="AF137" s="33"/>
      <c r="AG137" s="34"/>
      <c r="AH137" s="34"/>
      <c r="AI137" s="34"/>
      <c r="AJ137" s="34"/>
      <c r="AK137" s="34"/>
      <c r="AL137" s="34"/>
      <c r="AM137" s="34"/>
      <c r="AN137" s="34"/>
      <c r="AO137" s="34"/>
    </row>
    <row r="138" spans="1:41" ht="14.25" hidden="1" x14ac:dyDescent="0.2">
      <c r="A138" s="266" t="s">
        <v>57</v>
      </c>
      <c r="B138" s="266"/>
      <c r="C138" s="70"/>
      <c r="N138" s="208">
        <f>SUM(D138:M138)</f>
        <v>0</v>
      </c>
      <c r="O138" s="61">
        <f>+D$8*D138+E$8*E138+F$8*F138+G$8*G138+H$8*H138+I$8*I138+K$8*K138+L$8*L138+J$8*J138+$M$8*M138</f>
        <v>0</v>
      </c>
      <c r="P138" s="25"/>
      <c r="Q138" s="266" t="str">
        <f t="shared" si="319"/>
        <v xml:space="preserve">Subtask 1: </v>
      </c>
      <c r="R138" s="266"/>
      <c r="S138" s="87"/>
      <c r="T138" s="226" t="e">
        <f>+V138/U138</f>
        <v>#DIV/0!</v>
      </c>
      <c r="U138" s="159">
        <f>+N138</f>
        <v>0</v>
      </c>
      <c r="V138" s="158">
        <f t="shared" ref="V138:V140" si="321">+O138</f>
        <v>0</v>
      </c>
      <c r="W138" s="158">
        <f t="shared" ref="W138:W140" si="322">+V138*X$4</f>
        <v>0</v>
      </c>
      <c r="X138" s="158">
        <f t="shared" ref="X138:X140" si="323">+V138*X$5</f>
        <v>0</v>
      </c>
      <c r="Y138" s="158">
        <f t="shared" ref="Y138:Y140" si="324">+AO138</f>
        <v>0</v>
      </c>
      <c r="Z138" s="158">
        <v>0</v>
      </c>
      <c r="AA138" s="158">
        <f t="shared" ref="AA138:AA140" si="325">(+V138*(1+X$3))*X$6</f>
        <v>0</v>
      </c>
      <c r="AB138" s="193">
        <f>+V138+W138+X138+Y138+Z138+AA138</f>
        <v>0</v>
      </c>
      <c r="AC138" s="32"/>
      <c r="AD138" s="266" t="str">
        <f t="shared" si="320"/>
        <v xml:space="preserve">Subtask 1: </v>
      </c>
      <c r="AE138" s="266"/>
      <c r="AF138" s="22"/>
      <c r="AO138" s="158">
        <f t="shared" ref="AO138:AO140" si="326">+AF$8*AF138+AG$8*AG138+AH$8*AH138+AI$8*AI138+AJ$8*AJ138+AK$8*AK138+AL$8*AL138+AM$8*AM138+AN$8*AN138</f>
        <v>0</v>
      </c>
    </row>
    <row r="139" spans="1:41" ht="14.25" hidden="1" customHeight="1" x14ac:dyDescent="0.2">
      <c r="A139" s="266" t="s">
        <v>54</v>
      </c>
      <c r="B139" s="266"/>
      <c r="C139" s="70"/>
      <c r="N139" s="208">
        <f t="shared" ref="N139:N140" si="327">SUM(D139:M139)</f>
        <v>0</v>
      </c>
      <c r="O139" s="61">
        <f t="shared" ref="O139:O140" si="328">+D$8*D139+E$8*E139+F$8*F139+G$8*G139+H$8*H139+I$8*I139+K$8*K139+L$8*L139+J$8*J139+$M$8*M139</f>
        <v>0</v>
      </c>
      <c r="P139" s="25"/>
      <c r="Q139" s="266" t="str">
        <f t="shared" si="319"/>
        <v xml:space="preserve">Subtask 2: </v>
      </c>
      <c r="R139" s="266"/>
      <c r="S139" s="87"/>
      <c r="T139" s="226" t="e">
        <f t="shared" ref="T139:T140" si="329">+V139/U139</f>
        <v>#DIV/0!</v>
      </c>
      <c r="U139" s="159">
        <f t="shared" ref="U139:U140" si="330">+N139</f>
        <v>0</v>
      </c>
      <c r="V139" s="158">
        <f t="shared" si="321"/>
        <v>0</v>
      </c>
      <c r="W139" s="158">
        <f t="shared" si="322"/>
        <v>0</v>
      </c>
      <c r="X139" s="158">
        <f t="shared" si="323"/>
        <v>0</v>
      </c>
      <c r="Y139" s="158">
        <f t="shared" si="324"/>
        <v>0</v>
      </c>
      <c r="Z139" s="158">
        <v>0</v>
      </c>
      <c r="AA139" s="158">
        <f t="shared" si="325"/>
        <v>0</v>
      </c>
      <c r="AB139" s="193">
        <f t="shared" ref="AB139:AB140" si="331">+V139+W139+X139+Y139+Z139+AA139</f>
        <v>0</v>
      </c>
      <c r="AC139" s="32"/>
      <c r="AD139" s="266" t="str">
        <f t="shared" si="320"/>
        <v xml:space="preserve">Subtask 2: </v>
      </c>
      <c r="AE139" s="266"/>
      <c r="AF139" s="22"/>
      <c r="AO139" s="158">
        <f t="shared" si="326"/>
        <v>0</v>
      </c>
    </row>
    <row r="140" spans="1:41" ht="14.25" hidden="1" customHeight="1" thickBot="1" x14ac:dyDescent="0.25">
      <c r="A140" s="278" t="s">
        <v>55</v>
      </c>
      <c r="B140" s="278"/>
      <c r="C140" s="103"/>
      <c r="D140" s="104"/>
      <c r="E140" s="104"/>
      <c r="F140" s="104"/>
      <c r="G140" s="104"/>
      <c r="H140" s="104"/>
      <c r="I140" s="104"/>
      <c r="J140" s="104"/>
      <c r="K140" s="104"/>
      <c r="L140" s="104"/>
      <c r="M140" s="104"/>
      <c r="N140" s="212">
        <f t="shared" si="327"/>
        <v>0</v>
      </c>
      <c r="O140" s="106">
        <f t="shared" si="328"/>
        <v>0</v>
      </c>
      <c r="P140" s="25"/>
      <c r="Q140" s="278" t="str">
        <f t="shared" si="319"/>
        <v xml:space="preserve">Subtask 3: </v>
      </c>
      <c r="R140" s="295"/>
      <c r="S140" s="108"/>
      <c r="T140" s="206" t="e">
        <f t="shared" si="329"/>
        <v>#DIV/0!</v>
      </c>
      <c r="U140" s="204">
        <f t="shared" si="330"/>
        <v>0</v>
      </c>
      <c r="V140" s="203">
        <f t="shared" si="321"/>
        <v>0</v>
      </c>
      <c r="W140" s="203">
        <f t="shared" si="322"/>
        <v>0</v>
      </c>
      <c r="X140" s="203">
        <f t="shared" si="323"/>
        <v>0</v>
      </c>
      <c r="Y140" s="203">
        <f t="shared" si="324"/>
        <v>0</v>
      </c>
      <c r="Z140" s="203">
        <v>0</v>
      </c>
      <c r="AA140" s="203">
        <f t="shared" si="325"/>
        <v>0</v>
      </c>
      <c r="AB140" s="205">
        <f t="shared" si="331"/>
        <v>0</v>
      </c>
      <c r="AC140" s="32"/>
      <c r="AD140" s="278" t="str">
        <f t="shared" si="320"/>
        <v xml:space="preserve">Subtask 3: </v>
      </c>
      <c r="AE140" s="278"/>
      <c r="AF140" s="112"/>
      <c r="AG140" s="110"/>
      <c r="AH140" s="110"/>
      <c r="AI140" s="110"/>
      <c r="AJ140" s="110"/>
      <c r="AK140" s="110"/>
      <c r="AL140" s="110"/>
      <c r="AM140" s="110"/>
      <c r="AN140" s="110"/>
      <c r="AO140" s="203">
        <f t="shared" si="326"/>
        <v>0</v>
      </c>
    </row>
    <row r="141" spans="1:41" ht="15" hidden="1" customHeight="1" x14ac:dyDescent="0.25">
      <c r="A141" s="281" t="s">
        <v>86</v>
      </c>
      <c r="B141" s="281"/>
      <c r="C141" s="71"/>
      <c r="D141" s="41">
        <f t="shared" ref="D141:O141" si="332">SUM(D138:D140)</f>
        <v>0</v>
      </c>
      <c r="E141" s="41">
        <f t="shared" si="332"/>
        <v>0</v>
      </c>
      <c r="F141" s="41">
        <f t="shared" si="332"/>
        <v>0</v>
      </c>
      <c r="G141" s="41">
        <f t="shared" si="332"/>
        <v>0</v>
      </c>
      <c r="H141" s="41">
        <f t="shared" si="332"/>
        <v>0</v>
      </c>
      <c r="I141" s="41">
        <f t="shared" si="332"/>
        <v>0</v>
      </c>
      <c r="J141" s="41">
        <f t="shared" si="332"/>
        <v>0</v>
      </c>
      <c r="K141" s="41">
        <f t="shared" si="332"/>
        <v>0</v>
      </c>
      <c r="L141" s="41">
        <f t="shared" si="332"/>
        <v>0</v>
      </c>
      <c r="M141" s="41">
        <f t="shared" si="332"/>
        <v>0</v>
      </c>
      <c r="N141" s="54">
        <f t="shared" si="332"/>
        <v>0</v>
      </c>
      <c r="O141" s="124">
        <f t="shared" si="332"/>
        <v>0</v>
      </c>
      <c r="P141" s="25"/>
      <c r="Q141" s="281" t="str">
        <f t="shared" si="319"/>
        <v xml:space="preserve">TOTAL </v>
      </c>
      <c r="R141" s="281"/>
      <c r="S141" s="88"/>
      <c r="T141" s="59" t="e">
        <f t="shared" ref="T141:AB141" si="333">SUM(T138:T140)</f>
        <v>#DIV/0!</v>
      </c>
      <c r="U141" s="34">
        <f t="shared" si="333"/>
        <v>0</v>
      </c>
      <c r="V141" s="59">
        <f t="shared" si="333"/>
        <v>0</v>
      </c>
      <c r="W141" s="59">
        <f t="shared" si="333"/>
        <v>0</v>
      </c>
      <c r="X141" s="59">
        <f t="shared" si="333"/>
        <v>0</v>
      </c>
      <c r="Y141" s="59">
        <f t="shared" si="333"/>
        <v>0</v>
      </c>
      <c r="Z141" s="59">
        <f t="shared" si="333"/>
        <v>0</v>
      </c>
      <c r="AA141" s="59">
        <f t="shared" si="333"/>
        <v>0</v>
      </c>
      <c r="AB141" s="218">
        <f t="shared" si="333"/>
        <v>0</v>
      </c>
      <c r="AC141" s="32"/>
      <c r="AD141" s="281" t="str">
        <f t="shared" si="320"/>
        <v xml:space="preserve">TOTAL </v>
      </c>
      <c r="AE141" s="281"/>
      <c r="AF141" s="40">
        <f t="shared" ref="AF141:AO141" si="334">SUM(AF138:AF140)</f>
        <v>0</v>
      </c>
      <c r="AG141" s="40">
        <f t="shared" si="334"/>
        <v>0</v>
      </c>
      <c r="AH141" s="40">
        <f t="shared" si="334"/>
        <v>0</v>
      </c>
      <c r="AI141" s="40">
        <f t="shared" si="334"/>
        <v>0</v>
      </c>
      <c r="AJ141" s="40">
        <f t="shared" si="334"/>
        <v>0</v>
      </c>
      <c r="AK141" s="40">
        <f t="shared" si="334"/>
        <v>0</v>
      </c>
      <c r="AL141" s="40">
        <f t="shared" si="334"/>
        <v>0</v>
      </c>
      <c r="AM141" s="40">
        <f t="shared" si="334"/>
        <v>0</v>
      </c>
      <c r="AN141" s="40">
        <f t="shared" si="334"/>
        <v>0</v>
      </c>
      <c r="AO141" s="59">
        <f t="shared" si="334"/>
        <v>0</v>
      </c>
    </row>
    <row r="142" spans="1:41" hidden="1" x14ac:dyDescent="0.2">
      <c r="A142" s="276"/>
      <c r="B142" s="276"/>
      <c r="C142" s="68"/>
      <c r="P142" s="25"/>
      <c r="Q142" s="276"/>
      <c r="R142" s="276"/>
      <c r="S142" s="85"/>
      <c r="AB142" s="82"/>
      <c r="AC142" s="32"/>
      <c r="AD142" s="276"/>
      <c r="AE142" s="276"/>
      <c r="AF142" s="24"/>
    </row>
    <row r="143" spans="1:41" ht="15" hidden="1" customHeight="1" x14ac:dyDescent="0.2">
      <c r="A143" s="282" t="s">
        <v>84</v>
      </c>
      <c r="B143" s="282"/>
      <c r="C143" s="73"/>
      <c r="D143" s="78">
        <f>D141</f>
        <v>0</v>
      </c>
      <c r="E143" s="78">
        <f t="shared" ref="E143:O143" si="335">E141</f>
        <v>0</v>
      </c>
      <c r="F143" s="78">
        <f t="shared" si="335"/>
        <v>0</v>
      </c>
      <c r="G143" s="78">
        <f t="shared" si="335"/>
        <v>0</v>
      </c>
      <c r="H143" s="78">
        <f t="shared" si="335"/>
        <v>0</v>
      </c>
      <c r="I143" s="78">
        <f t="shared" si="335"/>
        <v>0</v>
      </c>
      <c r="J143" s="78">
        <f t="shared" si="335"/>
        <v>0</v>
      </c>
      <c r="K143" s="78">
        <f t="shared" si="335"/>
        <v>0</v>
      </c>
      <c r="L143" s="78">
        <f t="shared" si="335"/>
        <v>0</v>
      </c>
      <c r="M143" s="78">
        <f t="shared" si="335"/>
        <v>0</v>
      </c>
      <c r="N143" s="222">
        <f>N141</f>
        <v>0</v>
      </c>
      <c r="O143" s="221">
        <f t="shared" si="335"/>
        <v>0</v>
      </c>
      <c r="P143" s="47"/>
      <c r="Q143" s="282" t="str">
        <f>+A143</f>
        <v>Total - Future Tasks</v>
      </c>
      <c r="R143" s="282"/>
      <c r="S143" s="90"/>
      <c r="T143" s="134" t="e">
        <f>T141</f>
        <v>#DIV/0!</v>
      </c>
      <c r="U143" s="189">
        <f t="shared" ref="U143:AB143" si="336">U141</f>
        <v>0</v>
      </c>
      <c r="V143" s="134">
        <f t="shared" si="336"/>
        <v>0</v>
      </c>
      <c r="W143" s="134">
        <f t="shared" si="336"/>
        <v>0</v>
      </c>
      <c r="X143" s="134">
        <f t="shared" si="336"/>
        <v>0</v>
      </c>
      <c r="Y143" s="134">
        <f t="shared" si="336"/>
        <v>0</v>
      </c>
      <c r="Z143" s="134">
        <f t="shared" si="336"/>
        <v>0</v>
      </c>
      <c r="AA143" s="134">
        <f t="shared" si="336"/>
        <v>0</v>
      </c>
      <c r="AB143" s="134">
        <f t="shared" si="336"/>
        <v>0</v>
      </c>
      <c r="AC143" s="32"/>
      <c r="AD143" s="282" t="str">
        <f>+A143</f>
        <v>Total - Future Tasks</v>
      </c>
      <c r="AE143" s="282"/>
      <c r="AF143" s="233">
        <f>AF141</f>
        <v>0</v>
      </c>
      <c r="AG143" s="233">
        <f t="shared" ref="AG143:AN143" si="337">AG141</f>
        <v>0</v>
      </c>
      <c r="AH143" s="233">
        <f t="shared" si="337"/>
        <v>0</v>
      </c>
      <c r="AI143" s="233">
        <f t="shared" si="337"/>
        <v>0</v>
      </c>
      <c r="AJ143" s="233">
        <f t="shared" si="337"/>
        <v>0</v>
      </c>
      <c r="AK143" s="233">
        <f t="shared" si="337"/>
        <v>0</v>
      </c>
      <c r="AL143" s="233">
        <f t="shared" si="337"/>
        <v>0</v>
      </c>
      <c r="AM143" s="233">
        <f t="shared" si="337"/>
        <v>0</v>
      </c>
      <c r="AN143" s="233">
        <f t="shared" si="337"/>
        <v>0</v>
      </c>
      <c r="AO143" s="234">
        <f>AO141</f>
        <v>0</v>
      </c>
    </row>
    <row r="144" spans="1:41" x14ac:dyDescent="0.2">
      <c r="A144" s="28"/>
      <c r="B144" s="28"/>
      <c r="P144" s="25"/>
      <c r="Q144" s="28"/>
      <c r="R144" s="28"/>
      <c r="AC144" s="25"/>
      <c r="AD144" s="28"/>
      <c r="AE144" s="28"/>
    </row>
    <row r="145" spans="1:41" ht="28.5" customHeight="1" x14ac:dyDescent="0.3">
      <c r="A145" s="280" t="s">
        <v>27</v>
      </c>
      <c r="B145" s="280"/>
      <c r="D145" s="116"/>
      <c r="E145" s="116"/>
      <c r="F145" s="116"/>
      <c r="G145" s="116"/>
      <c r="H145" s="116"/>
      <c r="I145" s="116"/>
      <c r="J145" s="116"/>
      <c r="K145" s="116"/>
      <c r="L145" s="116"/>
      <c r="M145" s="116"/>
      <c r="N145" s="117"/>
      <c r="O145" s="126"/>
      <c r="P145" s="25"/>
      <c r="Q145" s="280" t="str">
        <f>+A145</f>
        <v>TOTAL AUTHORIZED PARTS</v>
      </c>
      <c r="R145" s="280"/>
      <c r="S145" s="18"/>
      <c r="T145" s="232" t="e">
        <f>+V145/U145</f>
        <v>#DIV/0!</v>
      </c>
      <c r="U145" s="231">
        <f t="shared" ref="U145:AB145" si="338">SUM(U60+U94+U134+U143)</f>
        <v>0</v>
      </c>
      <c r="V145" s="232">
        <f t="shared" si="338"/>
        <v>0</v>
      </c>
      <c r="W145" s="232">
        <f t="shared" si="338"/>
        <v>0</v>
      </c>
      <c r="X145" s="232">
        <f t="shared" si="338"/>
        <v>0</v>
      </c>
      <c r="Y145" s="232">
        <f t="shared" si="338"/>
        <v>0</v>
      </c>
      <c r="Z145" s="232">
        <f t="shared" si="338"/>
        <v>0</v>
      </c>
      <c r="AA145" s="232">
        <f t="shared" si="338"/>
        <v>0</v>
      </c>
      <c r="AB145" s="232">
        <f t="shared" si="338"/>
        <v>0</v>
      </c>
      <c r="AC145" s="25"/>
      <c r="AD145" s="280"/>
      <c r="AE145" s="280"/>
    </row>
    <row r="146" spans="1:41" ht="28.5" customHeight="1" x14ac:dyDescent="0.3">
      <c r="A146" s="79"/>
      <c r="B146" s="79"/>
      <c r="P146" s="25"/>
      <c r="Q146" s="79"/>
      <c r="R146" s="79"/>
      <c r="AC146" s="25"/>
      <c r="AD146" s="79"/>
      <c r="AE146" s="79"/>
    </row>
    <row r="147" spans="1:41" x14ac:dyDescent="0.2">
      <c r="A147" s="28"/>
      <c r="B147" s="28"/>
      <c r="P147" s="25"/>
      <c r="AC147" s="25"/>
    </row>
    <row r="148" spans="1:41" ht="20.25" customHeight="1" x14ac:dyDescent="0.3">
      <c r="A148" s="98" t="s">
        <v>39</v>
      </c>
      <c r="B148" s="99"/>
      <c r="C148" s="100"/>
      <c r="D148" s="101"/>
      <c r="E148" s="101"/>
      <c r="F148" s="101"/>
      <c r="G148" s="101"/>
      <c r="H148" s="101"/>
      <c r="I148" s="101"/>
      <c r="J148" s="101"/>
      <c r="K148" s="101"/>
      <c r="L148" s="101"/>
      <c r="M148" s="101"/>
      <c r="N148" s="102"/>
      <c r="O148" s="122"/>
      <c r="P148" s="25"/>
      <c r="Q148" s="279" t="str">
        <f>+A148</f>
        <v>IF-AUTHORIZED TASKS:</v>
      </c>
      <c r="R148" s="279"/>
      <c r="S148" s="94"/>
      <c r="T148" s="132"/>
      <c r="U148" s="95"/>
      <c r="V148" s="140"/>
      <c r="W148" s="140"/>
      <c r="X148" s="140"/>
      <c r="Y148" s="140"/>
      <c r="Z148" s="140"/>
      <c r="AA148" s="140"/>
      <c r="AB148" s="96"/>
      <c r="AC148" s="32"/>
      <c r="AD148" s="279" t="str">
        <f>+A148</f>
        <v>IF-AUTHORIZED TASKS:</v>
      </c>
      <c r="AE148" s="279"/>
      <c r="AF148" s="97"/>
      <c r="AG148" s="97"/>
      <c r="AH148" s="97"/>
      <c r="AI148" s="97"/>
      <c r="AJ148" s="97"/>
      <c r="AK148" s="97"/>
      <c r="AL148" s="97"/>
      <c r="AM148" s="97"/>
      <c r="AN148" s="97"/>
      <c r="AO148" s="93"/>
    </row>
    <row r="149" spans="1:41" x14ac:dyDescent="0.2">
      <c r="A149" s="28"/>
      <c r="B149" s="28"/>
    </row>
    <row r="150" spans="1:41" x14ac:dyDescent="0.2">
      <c r="A150" s="28"/>
      <c r="B150" s="28"/>
    </row>
    <row r="151" spans="1:41" x14ac:dyDescent="0.2">
      <c r="A151" s="28"/>
      <c r="B151" s="28"/>
    </row>
    <row r="152" spans="1:41" ht="20.25" x14ac:dyDescent="0.3">
      <c r="A152" s="280" t="s">
        <v>40</v>
      </c>
      <c r="B152" s="280"/>
      <c r="D152" s="116"/>
      <c r="E152" s="116"/>
      <c r="F152" s="116"/>
      <c r="G152" s="116"/>
      <c r="H152" s="116"/>
      <c r="I152" s="116"/>
      <c r="J152" s="116"/>
      <c r="K152" s="116"/>
      <c r="L152" s="116"/>
      <c r="M152" s="116"/>
      <c r="N152" s="117"/>
      <c r="O152" s="126"/>
      <c r="Q152" s="280" t="str">
        <f>+A152</f>
        <v>TOTAL IF-AUTHORIZED PARTS</v>
      </c>
      <c r="R152" s="280"/>
      <c r="AD152" s="280"/>
      <c r="AE152" s="280"/>
    </row>
    <row r="153" spans="1:41" x14ac:dyDescent="0.2">
      <c r="A153" s="28"/>
      <c r="B153" s="28"/>
    </row>
    <row r="154" spans="1:41" x14ac:dyDescent="0.2">
      <c r="A154" s="28"/>
      <c r="B154" s="28"/>
    </row>
    <row r="155" spans="1:41" ht="20.25" x14ac:dyDescent="0.3">
      <c r="A155" s="280" t="s">
        <v>41</v>
      </c>
      <c r="B155" s="280"/>
      <c r="D155" s="116"/>
      <c r="E155" s="116"/>
      <c r="F155" s="116"/>
      <c r="G155" s="116"/>
      <c r="H155" s="116"/>
      <c r="I155" s="116"/>
      <c r="J155" s="116"/>
      <c r="K155" s="116"/>
      <c r="L155" s="116"/>
      <c r="M155" s="116"/>
      <c r="N155" s="117"/>
      <c r="O155" s="126"/>
      <c r="Q155" s="280" t="str">
        <f>+A155</f>
        <v>GRAND TOTAL</v>
      </c>
      <c r="R155" s="280"/>
      <c r="S155" s="18"/>
      <c r="T155" s="137"/>
      <c r="U155" s="18"/>
      <c r="V155" s="148"/>
      <c r="W155" s="148"/>
      <c r="X155" s="148"/>
      <c r="Y155" s="148"/>
      <c r="Z155" s="148"/>
      <c r="AA155" s="148"/>
      <c r="AB155" s="148"/>
      <c r="AD155" s="280"/>
      <c r="AE155" s="280"/>
    </row>
    <row r="156" spans="1:41" x14ac:dyDescent="0.2">
      <c r="A156" s="28"/>
      <c r="B156" s="28"/>
    </row>
    <row r="157" spans="1:41" x14ac:dyDescent="0.2">
      <c r="A157" s="28"/>
      <c r="B157" s="28"/>
    </row>
    <row r="158" spans="1:41" x14ac:dyDescent="0.2">
      <c r="A158" s="28"/>
      <c r="B158" s="28"/>
    </row>
    <row r="159" spans="1:41" x14ac:dyDescent="0.2">
      <c r="A159" s="28"/>
      <c r="B159" s="28"/>
    </row>
    <row r="160" spans="1:41" x14ac:dyDescent="0.2">
      <c r="A160" s="28"/>
      <c r="B160" s="28"/>
    </row>
    <row r="161" spans="1:2" x14ac:dyDescent="0.2">
      <c r="A161" s="28"/>
      <c r="B161" s="28"/>
    </row>
    <row r="162" spans="1:2" x14ac:dyDescent="0.2">
      <c r="A162" s="28"/>
      <c r="B162" s="28"/>
    </row>
    <row r="163" spans="1:2" x14ac:dyDescent="0.2">
      <c r="A163" s="28"/>
      <c r="B163" s="28"/>
    </row>
    <row r="164" spans="1:2" x14ac:dyDescent="0.2">
      <c r="A164" s="28"/>
      <c r="B164" s="28"/>
    </row>
    <row r="165" spans="1:2" x14ac:dyDescent="0.2">
      <c r="A165" s="28"/>
      <c r="B165" s="28"/>
    </row>
    <row r="166" spans="1:2" x14ac:dyDescent="0.2">
      <c r="A166" s="28"/>
      <c r="B166" s="28"/>
    </row>
    <row r="167" spans="1:2" x14ac:dyDescent="0.2">
      <c r="A167" s="28"/>
      <c r="B167" s="28"/>
    </row>
    <row r="168" spans="1:2" x14ac:dyDescent="0.2">
      <c r="A168" s="28"/>
      <c r="B168" s="28"/>
    </row>
    <row r="169" spans="1:2" x14ac:dyDescent="0.2">
      <c r="A169" s="28"/>
      <c r="B169" s="28"/>
    </row>
    <row r="170" spans="1:2" x14ac:dyDescent="0.2">
      <c r="A170" s="28"/>
      <c r="B170" s="28"/>
    </row>
    <row r="171" spans="1:2" x14ac:dyDescent="0.2">
      <c r="A171" s="28"/>
      <c r="B171" s="28"/>
    </row>
    <row r="172" spans="1:2" x14ac:dyDescent="0.2">
      <c r="A172" s="28"/>
      <c r="B172" s="28"/>
    </row>
    <row r="173" spans="1:2" x14ac:dyDescent="0.2">
      <c r="A173" s="28"/>
      <c r="B173" s="28"/>
    </row>
    <row r="174" spans="1:2" x14ac:dyDescent="0.2">
      <c r="A174" s="28"/>
      <c r="B174" s="28"/>
    </row>
    <row r="175" spans="1:2" x14ac:dyDescent="0.2">
      <c r="A175" s="28"/>
      <c r="B175" s="28"/>
    </row>
    <row r="176" spans="1:2" x14ac:dyDescent="0.2">
      <c r="A176" s="28"/>
      <c r="B176" s="28"/>
    </row>
    <row r="177" spans="1:2" x14ac:dyDescent="0.2">
      <c r="A177" s="28"/>
      <c r="B177" s="28"/>
    </row>
    <row r="178" spans="1:2" x14ac:dyDescent="0.2">
      <c r="A178" s="28"/>
      <c r="B178" s="28"/>
    </row>
    <row r="179" spans="1:2" x14ac:dyDescent="0.2">
      <c r="A179" s="28"/>
      <c r="B179" s="28"/>
    </row>
    <row r="180" spans="1:2" x14ac:dyDescent="0.2">
      <c r="A180" s="28"/>
      <c r="B180" s="28"/>
    </row>
    <row r="181" spans="1:2" x14ac:dyDescent="0.2">
      <c r="A181" s="28"/>
      <c r="B181" s="28"/>
    </row>
    <row r="182" spans="1:2" x14ac:dyDescent="0.2">
      <c r="A182" s="28"/>
      <c r="B182" s="28"/>
    </row>
    <row r="183" spans="1:2" x14ac:dyDescent="0.2">
      <c r="A183" s="28"/>
      <c r="B183" s="28"/>
    </row>
    <row r="184" spans="1:2" x14ac:dyDescent="0.2">
      <c r="A184" s="28"/>
      <c r="B184" s="28"/>
    </row>
    <row r="185" spans="1:2" x14ac:dyDescent="0.2">
      <c r="A185" s="28"/>
      <c r="B185" s="28"/>
    </row>
    <row r="186" spans="1:2" x14ac:dyDescent="0.2">
      <c r="A186" s="28"/>
      <c r="B186" s="28"/>
    </row>
    <row r="187" spans="1:2" x14ac:dyDescent="0.2">
      <c r="A187" s="28"/>
      <c r="B187" s="28"/>
    </row>
    <row r="188" spans="1:2" x14ac:dyDescent="0.2">
      <c r="A188" s="28"/>
      <c r="B188" s="28"/>
    </row>
    <row r="189" spans="1:2" x14ac:dyDescent="0.2">
      <c r="A189" s="28"/>
      <c r="B189" s="28"/>
    </row>
    <row r="190" spans="1:2" x14ac:dyDescent="0.2">
      <c r="A190" s="28"/>
      <c r="B190" s="28"/>
    </row>
    <row r="191" spans="1:2" x14ac:dyDescent="0.2">
      <c r="A191" s="28"/>
      <c r="B191" s="28"/>
    </row>
    <row r="192" spans="1:2" x14ac:dyDescent="0.2">
      <c r="A192" s="28"/>
      <c r="B192" s="28"/>
    </row>
    <row r="193" spans="1:2" x14ac:dyDescent="0.2">
      <c r="A193" s="28"/>
      <c r="B193" s="28"/>
    </row>
    <row r="194" spans="1:2" x14ac:dyDescent="0.2">
      <c r="A194" s="28"/>
      <c r="B194" s="28"/>
    </row>
    <row r="195" spans="1:2" x14ac:dyDescent="0.2">
      <c r="A195" s="28"/>
      <c r="B195" s="28"/>
    </row>
    <row r="196" spans="1:2" x14ac:dyDescent="0.2">
      <c r="A196" s="28"/>
      <c r="B196" s="28"/>
    </row>
    <row r="197" spans="1:2" x14ac:dyDescent="0.2">
      <c r="A197" s="28"/>
      <c r="B197" s="28"/>
    </row>
    <row r="198" spans="1:2" x14ac:dyDescent="0.2">
      <c r="A198" s="28"/>
      <c r="B198" s="28"/>
    </row>
    <row r="199" spans="1:2" x14ac:dyDescent="0.2">
      <c r="A199" s="28"/>
      <c r="B199" s="28"/>
    </row>
    <row r="200" spans="1:2" x14ac:dyDescent="0.2">
      <c r="A200" s="28"/>
      <c r="B200" s="28"/>
    </row>
    <row r="201" spans="1:2" x14ac:dyDescent="0.2">
      <c r="A201" s="28"/>
      <c r="B201" s="28"/>
    </row>
    <row r="202" spans="1:2" x14ac:dyDescent="0.2">
      <c r="A202" s="28"/>
      <c r="B202" s="28"/>
    </row>
    <row r="203" spans="1:2" x14ac:dyDescent="0.2">
      <c r="A203" s="28"/>
      <c r="B203" s="28"/>
    </row>
    <row r="204" spans="1:2" x14ac:dyDescent="0.2">
      <c r="A204" s="28"/>
      <c r="B204" s="28"/>
    </row>
    <row r="205" spans="1:2" x14ac:dyDescent="0.2">
      <c r="A205" s="28"/>
      <c r="B205" s="28"/>
    </row>
    <row r="206" spans="1:2" x14ac:dyDescent="0.2">
      <c r="A206" s="28"/>
      <c r="B206" s="28"/>
    </row>
    <row r="207" spans="1:2" x14ac:dyDescent="0.2">
      <c r="A207" s="28"/>
      <c r="B207" s="28"/>
    </row>
    <row r="208" spans="1:2" x14ac:dyDescent="0.2">
      <c r="A208" s="28"/>
      <c r="B208" s="28"/>
    </row>
    <row r="209" spans="1:2" x14ac:dyDescent="0.2">
      <c r="A209" s="28"/>
      <c r="B209" s="28"/>
    </row>
    <row r="210" spans="1:2" x14ac:dyDescent="0.2">
      <c r="A210" s="28"/>
      <c r="B210" s="28"/>
    </row>
    <row r="211" spans="1:2" x14ac:dyDescent="0.2">
      <c r="A211" s="28"/>
      <c r="B211" s="28"/>
    </row>
    <row r="212" spans="1:2" x14ac:dyDescent="0.2">
      <c r="A212" s="28"/>
      <c r="B212" s="28"/>
    </row>
    <row r="213" spans="1:2" x14ac:dyDescent="0.2">
      <c r="A213" s="28"/>
      <c r="B213" s="28"/>
    </row>
    <row r="214" spans="1:2" x14ac:dyDescent="0.2">
      <c r="A214" s="28"/>
      <c r="B214" s="28"/>
    </row>
    <row r="215" spans="1:2" x14ac:dyDescent="0.2">
      <c r="A215" s="28"/>
      <c r="B215" s="28"/>
    </row>
    <row r="216" spans="1:2" x14ac:dyDescent="0.2">
      <c r="A216" s="28"/>
      <c r="B216" s="28"/>
    </row>
    <row r="217" spans="1:2" x14ac:dyDescent="0.2">
      <c r="A217" s="28"/>
      <c r="B217" s="28"/>
    </row>
    <row r="218" spans="1:2" x14ac:dyDescent="0.2">
      <c r="A218" s="28"/>
      <c r="B218" s="28"/>
    </row>
    <row r="219" spans="1:2" x14ac:dyDescent="0.2">
      <c r="A219" s="28"/>
      <c r="B219" s="28"/>
    </row>
    <row r="220" spans="1:2" x14ac:dyDescent="0.2">
      <c r="A220" s="28"/>
      <c r="B220" s="28"/>
    </row>
    <row r="221" spans="1:2" x14ac:dyDescent="0.2">
      <c r="A221" s="28"/>
      <c r="B221" s="28"/>
    </row>
    <row r="222" spans="1:2" x14ac:dyDescent="0.2">
      <c r="A222" s="28"/>
      <c r="B222" s="28"/>
    </row>
    <row r="223" spans="1:2" x14ac:dyDescent="0.2">
      <c r="A223" s="28"/>
      <c r="B223" s="28"/>
    </row>
    <row r="224" spans="1:2" x14ac:dyDescent="0.2">
      <c r="A224" s="28"/>
      <c r="B224" s="28"/>
    </row>
    <row r="225" spans="1:2" x14ac:dyDescent="0.2">
      <c r="A225" s="28"/>
      <c r="B225" s="28"/>
    </row>
    <row r="226" spans="1:2" x14ac:dyDescent="0.2">
      <c r="A226" s="28"/>
      <c r="B226" s="28"/>
    </row>
    <row r="227" spans="1:2" x14ac:dyDescent="0.2">
      <c r="A227" s="28"/>
      <c r="B227" s="28"/>
    </row>
    <row r="228" spans="1:2" x14ac:dyDescent="0.2">
      <c r="A228" s="28"/>
      <c r="B228" s="28"/>
    </row>
    <row r="229" spans="1:2" x14ac:dyDescent="0.2">
      <c r="A229" s="28"/>
      <c r="B229" s="28"/>
    </row>
    <row r="230" spans="1:2" x14ac:dyDescent="0.2">
      <c r="A230" s="28"/>
      <c r="B230" s="28"/>
    </row>
    <row r="231" spans="1:2" x14ac:dyDescent="0.2">
      <c r="A231" s="28"/>
      <c r="B231" s="28"/>
    </row>
    <row r="232" spans="1:2" x14ac:dyDescent="0.2">
      <c r="A232" s="28"/>
      <c r="B232" s="28"/>
    </row>
    <row r="233" spans="1:2" x14ac:dyDescent="0.2">
      <c r="A233" s="28"/>
      <c r="B233" s="28"/>
    </row>
    <row r="234" spans="1:2" x14ac:dyDescent="0.2">
      <c r="A234" s="28"/>
      <c r="B234" s="28"/>
    </row>
    <row r="235" spans="1:2" x14ac:dyDescent="0.2">
      <c r="A235" s="28"/>
      <c r="B235" s="28"/>
    </row>
    <row r="236" spans="1:2" x14ac:dyDescent="0.2">
      <c r="A236" s="28"/>
      <c r="B236" s="28"/>
    </row>
    <row r="237" spans="1:2" x14ac:dyDescent="0.2">
      <c r="A237" s="28"/>
      <c r="B237" s="28"/>
    </row>
    <row r="238" spans="1:2" x14ac:dyDescent="0.2">
      <c r="A238" s="28"/>
      <c r="B238" s="28"/>
    </row>
    <row r="239" spans="1:2" x14ac:dyDescent="0.2">
      <c r="A239" s="28"/>
      <c r="B239" s="28"/>
    </row>
    <row r="240" spans="1:2" x14ac:dyDescent="0.2">
      <c r="A240" s="28"/>
      <c r="B240" s="28"/>
    </row>
    <row r="241" spans="1:2" x14ac:dyDescent="0.2">
      <c r="A241" s="28"/>
      <c r="B241" s="28"/>
    </row>
    <row r="242" spans="1:2" x14ac:dyDescent="0.2">
      <c r="A242" s="28"/>
      <c r="B242" s="28"/>
    </row>
    <row r="243" spans="1:2" x14ac:dyDescent="0.2">
      <c r="A243" s="28"/>
      <c r="B243" s="28"/>
    </row>
    <row r="244" spans="1:2" x14ac:dyDescent="0.2">
      <c r="A244" s="28"/>
      <c r="B244" s="28"/>
    </row>
    <row r="245" spans="1:2" x14ac:dyDescent="0.2">
      <c r="A245" s="28"/>
      <c r="B245" s="28"/>
    </row>
    <row r="246" spans="1:2" x14ac:dyDescent="0.2">
      <c r="A246" s="28"/>
      <c r="B246" s="28"/>
    </row>
    <row r="247" spans="1:2" x14ac:dyDescent="0.2">
      <c r="A247" s="28"/>
      <c r="B247" s="28"/>
    </row>
    <row r="248" spans="1:2" x14ac:dyDescent="0.2">
      <c r="A248" s="28"/>
      <c r="B248" s="28"/>
    </row>
    <row r="249" spans="1:2" x14ac:dyDescent="0.2">
      <c r="A249" s="28"/>
      <c r="B249" s="28"/>
    </row>
    <row r="250" spans="1:2" x14ac:dyDescent="0.2">
      <c r="A250" s="28"/>
      <c r="B250" s="28"/>
    </row>
    <row r="251" spans="1:2" x14ac:dyDescent="0.2">
      <c r="A251" s="28"/>
      <c r="B251" s="28"/>
    </row>
    <row r="252" spans="1:2" x14ac:dyDescent="0.2">
      <c r="A252" s="28"/>
      <c r="B252" s="28"/>
    </row>
    <row r="253" spans="1:2" x14ac:dyDescent="0.2">
      <c r="A253" s="28"/>
      <c r="B253" s="28"/>
    </row>
    <row r="254" spans="1:2" x14ac:dyDescent="0.2">
      <c r="A254" s="28"/>
      <c r="B254" s="28"/>
    </row>
    <row r="255" spans="1:2" x14ac:dyDescent="0.2">
      <c r="A255" s="28"/>
      <c r="B255" s="28"/>
    </row>
    <row r="256" spans="1:2" x14ac:dyDescent="0.2">
      <c r="A256" s="28"/>
      <c r="B256" s="28"/>
    </row>
    <row r="257" spans="1:2" x14ac:dyDescent="0.2">
      <c r="A257" s="28"/>
      <c r="B257" s="28"/>
    </row>
    <row r="258" spans="1:2" x14ac:dyDescent="0.2">
      <c r="A258" s="28"/>
      <c r="B258" s="28"/>
    </row>
    <row r="259" spans="1:2" x14ac:dyDescent="0.2">
      <c r="A259" s="28"/>
      <c r="B259" s="28"/>
    </row>
    <row r="260" spans="1:2" x14ac:dyDescent="0.2">
      <c r="A260" s="28"/>
      <c r="B260" s="28"/>
    </row>
    <row r="261" spans="1:2" x14ac:dyDescent="0.2">
      <c r="A261" s="28"/>
      <c r="B261" s="28"/>
    </row>
    <row r="262" spans="1:2" x14ac:dyDescent="0.2">
      <c r="A262" s="28"/>
      <c r="B262" s="28"/>
    </row>
    <row r="263" spans="1:2" x14ac:dyDescent="0.2">
      <c r="A263" s="28"/>
      <c r="B263" s="28"/>
    </row>
    <row r="264" spans="1:2" x14ac:dyDescent="0.2">
      <c r="A264" s="28"/>
      <c r="B264" s="28"/>
    </row>
    <row r="265" spans="1:2" x14ac:dyDescent="0.2">
      <c r="A265" s="28"/>
      <c r="B265" s="28"/>
    </row>
    <row r="266" spans="1:2" x14ac:dyDescent="0.2">
      <c r="A266" s="28"/>
      <c r="B266" s="28"/>
    </row>
    <row r="267" spans="1:2" x14ac:dyDescent="0.2">
      <c r="A267" s="28"/>
      <c r="B267" s="28"/>
    </row>
    <row r="268" spans="1:2" x14ac:dyDescent="0.2">
      <c r="A268" s="28"/>
      <c r="B268" s="28"/>
    </row>
    <row r="269" spans="1:2" x14ac:dyDescent="0.2">
      <c r="A269" s="28"/>
      <c r="B269" s="28"/>
    </row>
    <row r="270" spans="1:2" x14ac:dyDescent="0.2">
      <c r="A270" s="28"/>
      <c r="B270" s="28"/>
    </row>
    <row r="271" spans="1:2" x14ac:dyDescent="0.2">
      <c r="A271" s="28"/>
      <c r="B271" s="28"/>
    </row>
    <row r="272" spans="1:2" x14ac:dyDescent="0.2">
      <c r="A272" s="28"/>
      <c r="B272" s="28"/>
    </row>
    <row r="273" spans="1:2" x14ac:dyDescent="0.2">
      <c r="A273" s="28"/>
      <c r="B273" s="28"/>
    </row>
    <row r="274" spans="1:2" x14ac:dyDescent="0.2">
      <c r="A274" s="28"/>
      <c r="B274" s="28"/>
    </row>
    <row r="275" spans="1:2" x14ac:dyDescent="0.2">
      <c r="A275" s="28"/>
      <c r="B275" s="28"/>
    </row>
    <row r="276" spans="1:2" x14ac:dyDescent="0.2">
      <c r="A276" s="28"/>
      <c r="B276" s="28"/>
    </row>
    <row r="277" spans="1:2" x14ac:dyDescent="0.2">
      <c r="A277" s="28"/>
      <c r="B277" s="28"/>
    </row>
    <row r="278" spans="1:2" x14ac:dyDescent="0.2">
      <c r="A278" s="28"/>
      <c r="B278" s="28"/>
    </row>
    <row r="279" spans="1:2" x14ac:dyDescent="0.2">
      <c r="A279" s="28"/>
      <c r="B279" s="28"/>
    </row>
    <row r="280" spans="1:2" x14ac:dyDescent="0.2">
      <c r="A280" s="28"/>
      <c r="B280" s="28"/>
    </row>
    <row r="281" spans="1:2" x14ac:dyDescent="0.2">
      <c r="A281" s="28"/>
      <c r="B281" s="28"/>
    </row>
    <row r="282" spans="1:2" x14ac:dyDescent="0.2">
      <c r="A282" s="28"/>
      <c r="B282" s="28"/>
    </row>
    <row r="283" spans="1:2" x14ac:dyDescent="0.2">
      <c r="A283" s="28"/>
      <c r="B283" s="28"/>
    </row>
    <row r="284" spans="1:2" x14ac:dyDescent="0.2">
      <c r="A284" s="28"/>
      <c r="B284" s="28"/>
    </row>
    <row r="285" spans="1:2" x14ac:dyDescent="0.2">
      <c r="A285" s="28"/>
      <c r="B285" s="28"/>
    </row>
    <row r="286" spans="1:2" x14ac:dyDescent="0.2">
      <c r="A286" s="28"/>
      <c r="B286" s="28"/>
    </row>
    <row r="287" spans="1:2" x14ac:dyDescent="0.2">
      <c r="A287" s="28"/>
      <c r="B287" s="28"/>
    </row>
    <row r="288" spans="1:2" x14ac:dyDescent="0.2">
      <c r="A288" s="28"/>
      <c r="B288" s="28"/>
    </row>
    <row r="289" spans="1:2" x14ac:dyDescent="0.2">
      <c r="A289" s="28"/>
      <c r="B289" s="28"/>
    </row>
    <row r="290" spans="1:2" x14ac:dyDescent="0.2">
      <c r="A290" s="28"/>
      <c r="B290" s="28"/>
    </row>
    <row r="291" spans="1:2" x14ac:dyDescent="0.2">
      <c r="A291" s="28"/>
      <c r="B291" s="28"/>
    </row>
    <row r="292" spans="1:2" x14ac:dyDescent="0.2">
      <c r="A292" s="28"/>
      <c r="B292" s="28"/>
    </row>
    <row r="293" spans="1:2" x14ac:dyDescent="0.2">
      <c r="A293" s="28"/>
      <c r="B293" s="28"/>
    </row>
    <row r="294" spans="1:2" x14ac:dyDescent="0.2">
      <c r="A294" s="28"/>
      <c r="B294" s="28"/>
    </row>
    <row r="295" spans="1:2" x14ac:dyDescent="0.2">
      <c r="A295" s="28"/>
      <c r="B295" s="28"/>
    </row>
    <row r="296" spans="1:2" x14ac:dyDescent="0.2">
      <c r="A296" s="28"/>
      <c r="B296" s="28"/>
    </row>
    <row r="297" spans="1:2" x14ac:dyDescent="0.2">
      <c r="A297" s="28"/>
      <c r="B297" s="28"/>
    </row>
    <row r="298" spans="1:2" x14ac:dyDescent="0.2">
      <c r="A298" s="28"/>
      <c r="B298" s="28"/>
    </row>
    <row r="299" spans="1:2" x14ac:dyDescent="0.2">
      <c r="A299" s="28"/>
      <c r="B299" s="28"/>
    </row>
    <row r="300" spans="1:2" x14ac:dyDescent="0.2">
      <c r="A300" s="28"/>
      <c r="B300" s="28"/>
    </row>
    <row r="301" spans="1:2" x14ac:dyDescent="0.2">
      <c r="A301" s="28"/>
      <c r="B301" s="28"/>
    </row>
    <row r="302" spans="1:2" x14ac:dyDescent="0.2">
      <c r="A302" s="28"/>
      <c r="B302" s="28"/>
    </row>
    <row r="303" spans="1:2" x14ac:dyDescent="0.2">
      <c r="A303" s="28"/>
      <c r="B303" s="28"/>
    </row>
    <row r="304" spans="1:2" x14ac:dyDescent="0.2">
      <c r="A304" s="28"/>
      <c r="B304" s="28"/>
    </row>
    <row r="305" spans="1:2" x14ac:dyDescent="0.2">
      <c r="A305" s="28"/>
      <c r="B305" s="28"/>
    </row>
    <row r="306" spans="1:2" x14ac:dyDescent="0.2">
      <c r="A306" s="28"/>
      <c r="B306" s="28"/>
    </row>
    <row r="307" spans="1:2" x14ac:dyDescent="0.2">
      <c r="A307" s="28"/>
      <c r="B307" s="28"/>
    </row>
    <row r="308" spans="1:2" x14ac:dyDescent="0.2">
      <c r="A308" s="28"/>
      <c r="B308" s="28"/>
    </row>
    <row r="309" spans="1:2" x14ac:dyDescent="0.2">
      <c r="A309" s="28"/>
      <c r="B309" s="28"/>
    </row>
    <row r="310" spans="1:2" x14ac:dyDescent="0.2">
      <c r="A310" s="28"/>
      <c r="B310" s="28"/>
    </row>
    <row r="311" spans="1:2" x14ac:dyDescent="0.2">
      <c r="A311" s="28"/>
      <c r="B311" s="28"/>
    </row>
    <row r="312" spans="1:2" x14ac:dyDescent="0.2">
      <c r="A312" s="28"/>
      <c r="B312" s="28"/>
    </row>
    <row r="313" spans="1:2" x14ac:dyDescent="0.2">
      <c r="A313" s="28"/>
      <c r="B313" s="28"/>
    </row>
    <row r="314" spans="1:2" x14ac:dyDescent="0.2">
      <c r="A314" s="28"/>
      <c r="B314" s="28"/>
    </row>
    <row r="315" spans="1:2" x14ac:dyDescent="0.2">
      <c r="A315" s="28"/>
      <c r="B315" s="28"/>
    </row>
    <row r="316" spans="1:2" x14ac:dyDescent="0.2">
      <c r="A316" s="28"/>
      <c r="B316" s="28"/>
    </row>
    <row r="317" spans="1:2" x14ac:dyDescent="0.2">
      <c r="A317" s="28"/>
      <c r="B317" s="28"/>
    </row>
    <row r="318" spans="1:2" x14ac:dyDescent="0.2">
      <c r="A318" s="28"/>
      <c r="B318" s="28"/>
    </row>
    <row r="319" spans="1:2" x14ac:dyDescent="0.2">
      <c r="A319" s="28"/>
      <c r="B319" s="28"/>
    </row>
    <row r="320" spans="1:2" x14ac:dyDescent="0.2">
      <c r="A320" s="28"/>
      <c r="B320" s="28"/>
    </row>
    <row r="321" spans="1:2" x14ac:dyDescent="0.2">
      <c r="A321" s="28"/>
      <c r="B321" s="28"/>
    </row>
    <row r="322" spans="1:2" x14ac:dyDescent="0.2">
      <c r="A322" s="28"/>
      <c r="B322" s="28"/>
    </row>
    <row r="323" spans="1:2" x14ac:dyDescent="0.2">
      <c r="A323" s="28"/>
      <c r="B323" s="28"/>
    </row>
    <row r="324" spans="1:2" x14ac:dyDescent="0.2">
      <c r="A324" s="28"/>
      <c r="B324" s="28"/>
    </row>
    <row r="325" spans="1:2" x14ac:dyDescent="0.2">
      <c r="A325" s="28"/>
      <c r="B325" s="28"/>
    </row>
    <row r="326" spans="1:2" x14ac:dyDescent="0.2">
      <c r="A326" s="28"/>
      <c r="B326" s="28"/>
    </row>
    <row r="327" spans="1:2" x14ac:dyDescent="0.2">
      <c r="A327" s="28"/>
      <c r="B327" s="28"/>
    </row>
    <row r="328" spans="1:2" x14ac:dyDescent="0.2">
      <c r="A328" s="28"/>
      <c r="B328" s="28"/>
    </row>
    <row r="329" spans="1:2" x14ac:dyDescent="0.2">
      <c r="A329" s="28"/>
      <c r="B329" s="28"/>
    </row>
    <row r="330" spans="1:2" x14ac:dyDescent="0.2">
      <c r="A330" s="28"/>
      <c r="B330" s="28"/>
    </row>
    <row r="331" spans="1:2" x14ac:dyDescent="0.2">
      <c r="A331" s="28"/>
      <c r="B331" s="28"/>
    </row>
  </sheetData>
  <mergeCells count="397">
    <mergeCell ref="Q51:R51"/>
    <mergeCell ref="AD51:AE51"/>
    <mergeCell ref="A52:B52"/>
    <mergeCell ref="Q52:R52"/>
    <mergeCell ref="AD52:AE52"/>
    <mergeCell ref="A49:B49"/>
    <mergeCell ref="Q49:R49"/>
    <mergeCell ref="AD49:AE49"/>
    <mergeCell ref="A48:B48"/>
    <mergeCell ref="Q48:R48"/>
    <mergeCell ref="AD48:AE48"/>
    <mergeCell ref="A50:B50"/>
    <mergeCell ref="Q50:R50"/>
    <mergeCell ref="AD50:AE50"/>
    <mergeCell ref="AF1:AN1"/>
    <mergeCell ref="A10:B10"/>
    <mergeCell ref="Q141:R141"/>
    <mergeCell ref="Q96:R96"/>
    <mergeCell ref="Q97:R97"/>
    <mergeCell ref="Q140:R140"/>
    <mergeCell ref="Q118:R118"/>
    <mergeCell ref="Q119:R119"/>
    <mergeCell ref="Q127:R127"/>
    <mergeCell ref="Q128:R128"/>
    <mergeCell ref="Q129:R129"/>
    <mergeCell ref="Q121:R121"/>
    <mergeCell ref="Q122:R122"/>
    <mergeCell ref="Q123:R123"/>
    <mergeCell ref="Q120:R120"/>
    <mergeCell ref="Q126:R126"/>
    <mergeCell ref="Q139:R139"/>
    <mergeCell ref="D5:M5"/>
    <mergeCell ref="D11:M11"/>
    <mergeCell ref="A20:B20"/>
    <mergeCell ref="Q20:R20"/>
    <mergeCell ref="AD20:AE20"/>
    <mergeCell ref="Q40:R40"/>
    <mergeCell ref="A40:B40"/>
    <mergeCell ref="Q142:R142"/>
    <mergeCell ref="Q91:R91"/>
    <mergeCell ref="Q133:R133"/>
    <mergeCell ref="Q125:R125"/>
    <mergeCell ref="Q143:R143"/>
    <mergeCell ref="Q98:R98"/>
    <mergeCell ref="Q99:R99"/>
    <mergeCell ref="Q100:R100"/>
    <mergeCell ref="Q101:R101"/>
    <mergeCell ref="Q103:R103"/>
    <mergeCell ref="Q104:R104"/>
    <mergeCell ref="Q105:R105"/>
    <mergeCell ref="Q109:R109"/>
    <mergeCell ref="Q110:R110"/>
    <mergeCell ref="Q111:R111"/>
    <mergeCell ref="Q112:R112"/>
    <mergeCell ref="Q113:R113"/>
    <mergeCell ref="Q115:R115"/>
    <mergeCell ref="Q116:R116"/>
    <mergeCell ref="Q117:R117"/>
    <mergeCell ref="Q130:R130"/>
    <mergeCell ref="Q131:R131"/>
    <mergeCell ref="Q136:R136"/>
    <mergeCell ref="Q137:R137"/>
    <mergeCell ref="Q138:R138"/>
    <mergeCell ref="A80:B80"/>
    <mergeCell ref="A136:B136"/>
    <mergeCell ref="Q10:R10"/>
    <mergeCell ref="Q12:R12"/>
    <mergeCell ref="Q13:R13"/>
    <mergeCell ref="Q14:R14"/>
    <mergeCell ref="Q15:R15"/>
    <mergeCell ref="Q17:R17"/>
    <mergeCell ref="Q18:R18"/>
    <mergeCell ref="Q19:R19"/>
    <mergeCell ref="Q21:R21"/>
    <mergeCell ref="Q76:R76"/>
    <mergeCell ref="Q106:R106"/>
    <mergeCell ref="Q107:R107"/>
    <mergeCell ref="Q124:R124"/>
    <mergeCell ref="Q82:R82"/>
    <mergeCell ref="Q83:R83"/>
    <mergeCell ref="Q84:R84"/>
    <mergeCell ref="Q85:R85"/>
    <mergeCell ref="Q87:R87"/>
    <mergeCell ref="Q88:R88"/>
    <mergeCell ref="Q81:R81"/>
    <mergeCell ref="Q93:R93"/>
    <mergeCell ref="Q89:R89"/>
    <mergeCell ref="A143:B143"/>
    <mergeCell ref="A115:B115"/>
    <mergeCell ref="A116:B116"/>
    <mergeCell ref="A114:B114"/>
    <mergeCell ref="A121:B121"/>
    <mergeCell ref="A122:B122"/>
    <mergeCell ref="A127:B127"/>
    <mergeCell ref="A128:B128"/>
    <mergeCell ref="A133:B133"/>
    <mergeCell ref="A132:B132"/>
    <mergeCell ref="A120:B120"/>
    <mergeCell ref="A126:B126"/>
    <mergeCell ref="A142:B142"/>
    <mergeCell ref="A124:B124"/>
    <mergeCell ref="A125:B125"/>
    <mergeCell ref="A118:B118"/>
    <mergeCell ref="A119:B119"/>
    <mergeCell ref="A129:B129"/>
    <mergeCell ref="A130:B130"/>
    <mergeCell ref="A131:B131"/>
    <mergeCell ref="A141:B141"/>
    <mergeCell ref="A137:B137"/>
    <mergeCell ref="A138:B138"/>
    <mergeCell ref="A139:B139"/>
    <mergeCell ref="A140:B140"/>
    <mergeCell ref="A98:B98"/>
    <mergeCell ref="A99:B99"/>
    <mergeCell ref="A100:B100"/>
    <mergeCell ref="A101:B101"/>
    <mergeCell ref="A117:B117"/>
    <mergeCell ref="A123:B123"/>
    <mergeCell ref="A111:B111"/>
    <mergeCell ref="A112:B112"/>
    <mergeCell ref="A113:B113"/>
    <mergeCell ref="A96:B96"/>
    <mergeCell ref="A97:B97"/>
    <mergeCell ref="A109:B109"/>
    <mergeCell ref="A110:B110"/>
    <mergeCell ref="A102:B102"/>
    <mergeCell ref="A108:B108"/>
    <mergeCell ref="A89:B89"/>
    <mergeCell ref="A90:B90"/>
    <mergeCell ref="A91:B91"/>
    <mergeCell ref="A106:B106"/>
    <mergeCell ref="A107:B107"/>
    <mergeCell ref="A103:B103"/>
    <mergeCell ref="A104:B104"/>
    <mergeCell ref="A105:B105"/>
    <mergeCell ref="A81:B81"/>
    <mergeCell ref="A82:B82"/>
    <mergeCell ref="A83:B83"/>
    <mergeCell ref="A84:B84"/>
    <mergeCell ref="A93:B93"/>
    <mergeCell ref="A85:B85"/>
    <mergeCell ref="A87:B87"/>
    <mergeCell ref="A88:B88"/>
    <mergeCell ref="A92:B92"/>
    <mergeCell ref="A86:B86"/>
    <mergeCell ref="A63:B63"/>
    <mergeCell ref="A39:B39"/>
    <mergeCell ref="A62:B62"/>
    <mergeCell ref="A70:B70"/>
    <mergeCell ref="A71:B71"/>
    <mergeCell ref="A68:B68"/>
    <mergeCell ref="A27:B27"/>
    <mergeCell ref="A46:B46"/>
    <mergeCell ref="A45:B45"/>
    <mergeCell ref="A33:B33"/>
    <mergeCell ref="A51:B51"/>
    <mergeCell ref="A57:B57"/>
    <mergeCell ref="Q22:R22"/>
    <mergeCell ref="Q28:R28"/>
    <mergeCell ref="Q34:R34"/>
    <mergeCell ref="Q32:R32"/>
    <mergeCell ref="Q33:R33"/>
    <mergeCell ref="A18:B18"/>
    <mergeCell ref="A19:B19"/>
    <mergeCell ref="A21:B21"/>
    <mergeCell ref="N7:O7"/>
    <mergeCell ref="A12:B12"/>
    <mergeCell ref="A13:B13"/>
    <mergeCell ref="A14:B14"/>
    <mergeCell ref="A15:B15"/>
    <mergeCell ref="A17:B17"/>
    <mergeCell ref="A16:B16"/>
    <mergeCell ref="A24:B24"/>
    <mergeCell ref="A25:B25"/>
    <mergeCell ref="A26:B26"/>
    <mergeCell ref="A34:B34"/>
    <mergeCell ref="Q26:R26"/>
    <mergeCell ref="Q27:R27"/>
    <mergeCell ref="Q23:R23"/>
    <mergeCell ref="Q24:R24"/>
    <mergeCell ref="Q25:R25"/>
    <mergeCell ref="Q68:R68"/>
    <mergeCell ref="Q74:R74"/>
    <mergeCell ref="Q80:R80"/>
    <mergeCell ref="Q86:R86"/>
    <mergeCell ref="Q92:R92"/>
    <mergeCell ref="Q102:R102"/>
    <mergeCell ref="Q39:R39"/>
    <mergeCell ref="Q65:R65"/>
    <mergeCell ref="Q66:R66"/>
    <mergeCell ref="Q62:R62"/>
    <mergeCell ref="Q63:R63"/>
    <mergeCell ref="Q64:R64"/>
    <mergeCell ref="Q72:R72"/>
    <mergeCell ref="Q73:R73"/>
    <mergeCell ref="Q69:R69"/>
    <mergeCell ref="Q70:R70"/>
    <mergeCell ref="Q71:R71"/>
    <mergeCell ref="Q79:R79"/>
    <mergeCell ref="Q77:R77"/>
    <mergeCell ref="Q78:R78"/>
    <mergeCell ref="Q75:R75"/>
    <mergeCell ref="Q46:R46"/>
    <mergeCell ref="Q45:R45"/>
    <mergeCell ref="Q90:R90"/>
    <mergeCell ref="A145:B145"/>
    <mergeCell ref="Q145:R145"/>
    <mergeCell ref="A60:B60"/>
    <mergeCell ref="Q60:R60"/>
    <mergeCell ref="Q94:R94"/>
    <mergeCell ref="Q134:R134"/>
    <mergeCell ref="A134:B134"/>
    <mergeCell ref="A94:B94"/>
    <mergeCell ref="Q132:R132"/>
    <mergeCell ref="Q114:R114"/>
    <mergeCell ref="A64:B64"/>
    <mergeCell ref="A65:B65"/>
    <mergeCell ref="A66:B66"/>
    <mergeCell ref="A69:B69"/>
    <mergeCell ref="Q108:R108"/>
    <mergeCell ref="A72:B72"/>
    <mergeCell ref="A73:B73"/>
    <mergeCell ref="A75:B75"/>
    <mergeCell ref="A76:B76"/>
    <mergeCell ref="A77:B77"/>
    <mergeCell ref="A78:B78"/>
    <mergeCell ref="A74:B74"/>
    <mergeCell ref="A79:B79"/>
    <mergeCell ref="A67:B67"/>
    <mergeCell ref="AD68:AE68"/>
    <mergeCell ref="AD69:AE69"/>
    <mergeCell ref="AD70:AE70"/>
    <mergeCell ref="AD71:AE71"/>
    <mergeCell ref="AD72:AE72"/>
    <mergeCell ref="AD73:AE73"/>
    <mergeCell ref="AD63:AE63"/>
    <mergeCell ref="AD64:AE64"/>
    <mergeCell ref="AD45:AE45"/>
    <mergeCell ref="AD65:AE65"/>
    <mergeCell ref="AD66:AE66"/>
    <mergeCell ref="AD60:AE60"/>
    <mergeCell ref="AD62:AE62"/>
    <mergeCell ref="AD46:AE46"/>
    <mergeCell ref="AD80:AE80"/>
    <mergeCell ref="AD81:AE81"/>
    <mergeCell ref="AD82:AE82"/>
    <mergeCell ref="AD83:AE83"/>
    <mergeCell ref="AD92:AE92"/>
    <mergeCell ref="AD77:AE77"/>
    <mergeCell ref="AD78:AE78"/>
    <mergeCell ref="AD79:AE79"/>
    <mergeCell ref="AD74:AE74"/>
    <mergeCell ref="AD75:AE75"/>
    <mergeCell ref="AD76:AE76"/>
    <mergeCell ref="AD93:AE93"/>
    <mergeCell ref="AD84:AE84"/>
    <mergeCell ref="AD85:AE85"/>
    <mergeCell ref="AD86:AE86"/>
    <mergeCell ref="AD87:AE87"/>
    <mergeCell ref="AD88:AE88"/>
    <mergeCell ref="AD89:AE89"/>
    <mergeCell ref="AD90:AE90"/>
    <mergeCell ref="AD91:AE91"/>
    <mergeCell ref="AD102:AE102"/>
    <mergeCell ref="AD103:AE103"/>
    <mergeCell ref="AD101:AE101"/>
    <mergeCell ref="AD106:AE106"/>
    <mergeCell ref="AD94:AE94"/>
    <mergeCell ref="AD96:AE96"/>
    <mergeCell ref="AD97:AE97"/>
    <mergeCell ref="AD98:AE98"/>
    <mergeCell ref="AD99:AE99"/>
    <mergeCell ref="AD100:AE100"/>
    <mergeCell ref="AD104:AE104"/>
    <mergeCell ref="AD105:AE105"/>
    <mergeCell ref="AD108:AE108"/>
    <mergeCell ref="AD109:AE109"/>
    <mergeCell ref="AD110:AE110"/>
    <mergeCell ref="AD111:AE111"/>
    <mergeCell ref="AD112:AE112"/>
    <mergeCell ref="AD113:AE113"/>
    <mergeCell ref="AD107:AE107"/>
    <mergeCell ref="AD120:AE120"/>
    <mergeCell ref="AD121:AE121"/>
    <mergeCell ref="AD122:AE122"/>
    <mergeCell ref="AD123:AE123"/>
    <mergeCell ref="AD126:AE126"/>
    <mergeCell ref="AD118:AE118"/>
    <mergeCell ref="AD119:AE119"/>
    <mergeCell ref="AD114:AE114"/>
    <mergeCell ref="AD115:AE115"/>
    <mergeCell ref="AD116:AE116"/>
    <mergeCell ref="AD117:AE117"/>
    <mergeCell ref="AD140:AE140"/>
    <mergeCell ref="AD127:AE127"/>
    <mergeCell ref="AD128:AE128"/>
    <mergeCell ref="AD129:AE129"/>
    <mergeCell ref="AD132:AE132"/>
    <mergeCell ref="AD133:AE133"/>
    <mergeCell ref="AD124:AE124"/>
    <mergeCell ref="AD125:AE125"/>
    <mergeCell ref="AD130:AE130"/>
    <mergeCell ref="AD131:AE131"/>
    <mergeCell ref="C1:K1"/>
    <mergeCell ref="S1:AA1"/>
    <mergeCell ref="AN3:AN7"/>
    <mergeCell ref="AO3:AO7"/>
    <mergeCell ref="AD24:AE24"/>
    <mergeCell ref="AD10:AE10"/>
    <mergeCell ref="AD12:AE12"/>
    <mergeCell ref="AD13:AE13"/>
    <mergeCell ref="AD14:AE14"/>
    <mergeCell ref="AD15:AE15"/>
    <mergeCell ref="AD16:AE16"/>
    <mergeCell ref="AF3:AF7"/>
    <mergeCell ref="AG3:AG7"/>
    <mergeCell ref="AH3:AH7"/>
    <mergeCell ref="AI3:AI7"/>
    <mergeCell ref="AJ3:AJ7"/>
    <mergeCell ref="AK3:AK7"/>
    <mergeCell ref="AL3:AL7"/>
    <mergeCell ref="AM3:AM7"/>
    <mergeCell ref="AD17:AE17"/>
    <mergeCell ref="AD18:AE18"/>
    <mergeCell ref="AD19:AE19"/>
    <mergeCell ref="AD21:AE21"/>
    <mergeCell ref="Q16:R16"/>
    <mergeCell ref="Q9:R9"/>
    <mergeCell ref="AD9:AE9"/>
    <mergeCell ref="Q148:R148"/>
    <mergeCell ref="AD148:AE148"/>
    <mergeCell ref="A152:B152"/>
    <mergeCell ref="Q152:R152"/>
    <mergeCell ref="AD152:AE152"/>
    <mergeCell ref="A155:B155"/>
    <mergeCell ref="Q155:R155"/>
    <mergeCell ref="AD155:AE155"/>
    <mergeCell ref="AD145:AE145"/>
    <mergeCell ref="AD27:AE27"/>
    <mergeCell ref="AD141:AE141"/>
    <mergeCell ref="AD143:AE143"/>
    <mergeCell ref="AD134:AE134"/>
    <mergeCell ref="AD142:AE142"/>
    <mergeCell ref="AD136:AE136"/>
    <mergeCell ref="AD137:AE137"/>
    <mergeCell ref="AD138:AE138"/>
    <mergeCell ref="AD139:AE139"/>
    <mergeCell ref="AD31:AE31"/>
    <mergeCell ref="AD30:AE30"/>
    <mergeCell ref="Q67:R67"/>
    <mergeCell ref="AD67:AE67"/>
    <mergeCell ref="AD44:AE44"/>
    <mergeCell ref="AD39:AE39"/>
    <mergeCell ref="AD38:AE38"/>
    <mergeCell ref="AD37:AE37"/>
    <mergeCell ref="AD36:AE36"/>
    <mergeCell ref="AD35:AE35"/>
    <mergeCell ref="AD34:AE34"/>
    <mergeCell ref="A42:B42"/>
    <mergeCell ref="A43:B43"/>
    <mergeCell ref="Q42:R42"/>
    <mergeCell ref="Q43:R43"/>
    <mergeCell ref="AD42:AE42"/>
    <mergeCell ref="AD43:AE43"/>
    <mergeCell ref="A44:B44"/>
    <mergeCell ref="Q44:R44"/>
    <mergeCell ref="Q36:R36"/>
    <mergeCell ref="Q37:R37"/>
    <mergeCell ref="Q38:R38"/>
    <mergeCell ref="Q35:R35"/>
    <mergeCell ref="AD32:AE32"/>
    <mergeCell ref="AD33:AE33"/>
    <mergeCell ref="AD28:AE28"/>
    <mergeCell ref="A30:B30"/>
    <mergeCell ref="A31:B31"/>
    <mergeCell ref="A35:B35"/>
    <mergeCell ref="A36:B36"/>
    <mergeCell ref="A37:B37"/>
    <mergeCell ref="A38:B38"/>
    <mergeCell ref="A28:B28"/>
    <mergeCell ref="A32:B32"/>
    <mergeCell ref="Q30:R30"/>
    <mergeCell ref="Q31:R31"/>
    <mergeCell ref="Q57:R57"/>
    <mergeCell ref="AD57:AE57"/>
    <mergeCell ref="A58:B58"/>
    <mergeCell ref="Q58:R58"/>
    <mergeCell ref="AD58:AE58"/>
    <mergeCell ref="A54:B54"/>
    <mergeCell ref="Q54:R54"/>
    <mergeCell ref="AD54:AE54"/>
    <mergeCell ref="A55:B55"/>
    <mergeCell ref="Q55:R55"/>
    <mergeCell ref="AD55:AE55"/>
    <mergeCell ref="A56:B56"/>
    <mergeCell ref="Q56:R56"/>
    <mergeCell ref="AD56:AE56"/>
  </mergeCells>
  <phoneticPr fontId="0" type="noConversion"/>
  <printOptions horizontalCentered="1" gridLines="1"/>
  <pageMargins left="0.84" right="0.62" top="0.86" bottom="0.6" header="0.5" footer="0.5"/>
  <pageSetup scale="61" fitToHeight="107" orientation="landscape" cellComments="atEnd" r:id="rId1"/>
  <headerFooter alignWithMargins="0">
    <oddFooter>&amp;C&amp;9&amp;P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0F0E0-47D4-4CFD-B77F-1B3798118FA3}">
  <dimension ref="A1:C15"/>
  <sheetViews>
    <sheetView workbookViewId="0">
      <selection activeCell="B7" sqref="B7:C7"/>
    </sheetView>
  </sheetViews>
  <sheetFormatPr defaultColWidth="8.7109375" defaultRowHeight="12.75" x14ac:dyDescent="0.2"/>
  <cols>
    <col min="1" max="1" width="7.7109375" style="245" customWidth="1"/>
    <col min="2" max="2" width="66.140625" style="245" customWidth="1"/>
    <col min="3" max="3" width="37.42578125" style="245" bestFit="1" customWidth="1"/>
    <col min="4" max="16384" width="8.7109375" style="245"/>
  </cols>
  <sheetData>
    <row r="1" spans="1:3" ht="18" x14ac:dyDescent="0.25">
      <c r="A1" s="309" t="s">
        <v>110</v>
      </c>
      <c r="B1" s="309"/>
      <c r="C1" s="309"/>
    </row>
    <row r="2" spans="1:3" ht="13.5" thickBot="1" x14ac:dyDescent="0.25"/>
    <row r="3" spans="1:3" ht="15.75" thickBot="1" x14ac:dyDescent="0.3">
      <c r="A3" s="253" t="s">
        <v>109</v>
      </c>
      <c r="B3" s="252" t="s">
        <v>108</v>
      </c>
      <c r="C3" s="251" t="s">
        <v>107</v>
      </c>
    </row>
    <row r="4" spans="1:3" ht="19.899999999999999" customHeight="1" x14ac:dyDescent="0.2">
      <c r="A4" s="250" t="s">
        <v>106</v>
      </c>
      <c r="B4" s="250" t="s">
        <v>105</v>
      </c>
      <c r="C4" s="249"/>
    </row>
    <row r="5" spans="1:3" ht="61.15" customHeight="1" x14ac:dyDescent="0.2">
      <c r="A5" s="247" t="s">
        <v>104</v>
      </c>
      <c r="B5" s="248" t="s">
        <v>103</v>
      </c>
      <c r="C5" s="247"/>
    </row>
    <row r="6" spans="1:3" ht="70.150000000000006" customHeight="1" x14ac:dyDescent="0.2">
      <c r="A6" s="247" t="s">
        <v>102</v>
      </c>
      <c r="B6" s="248" t="s">
        <v>118</v>
      </c>
      <c r="C6" s="248" t="s">
        <v>114</v>
      </c>
    </row>
    <row r="7" spans="1:3" ht="89.25" x14ac:dyDescent="0.2">
      <c r="A7" s="247" t="s">
        <v>101</v>
      </c>
      <c r="B7" s="248" t="s">
        <v>113</v>
      </c>
      <c r="C7" s="248" t="s">
        <v>100</v>
      </c>
    </row>
    <row r="8" spans="1:3" ht="34.9" customHeight="1" x14ac:dyDescent="0.2">
      <c r="A8" s="247" t="s">
        <v>99</v>
      </c>
      <c r="B8" s="248" t="s">
        <v>98</v>
      </c>
      <c r="C8" s="247"/>
    </row>
    <row r="9" spans="1:3" ht="34.9" customHeight="1" x14ac:dyDescent="0.2">
      <c r="A9" s="247" t="s">
        <v>97</v>
      </c>
      <c r="B9" s="248" t="s">
        <v>96</v>
      </c>
      <c r="C9" s="247"/>
    </row>
    <row r="10" spans="1:3" ht="34.9" customHeight="1" x14ac:dyDescent="0.2">
      <c r="A10" s="247" t="s">
        <v>95</v>
      </c>
      <c r="B10" s="248" t="s">
        <v>94</v>
      </c>
      <c r="C10" s="248" t="s">
        <v>93</v>
      </c>
    </row>
    <row r="11" spans="1:3" ht="34.9" customHeight="1" x14ac:dyDescent="0.2">
      <c r="A11" s="247" t="s">
        <v>92</v>
      </c>
      <c r="B11" s="248" t="s">
        <v>91</v>
      </c>
      <c r="C11" s="247"/>
    </row>
    <row r="12" spans="1:3" ht="34.9" customHeight="1" x14ac:dyDescent="0.2">
      <c r="A12" s="247" t="s">
        <v>90</v>
      </c>
      <c r="B12" s="248" t="s">
        <v>89</v>
      </c>
      <c r="C12" s="247"/>
    </row>
    <row r="13" spans="1:3" ht="34.9" customHeight="1" x14ac:dyDescent="0.2">
      <c r="A13" s="247" t="s">
        <v>88</v>
      </c>
      <c r="B13" s="248" t="s">
        <v>87</v>
      </c>
      <c r="C13" s="247"/>
    </row>
    <row r="14" spans="1:3" x14ac:dyDescent="0.2">
      <c r="A14" s="246"/>
      <c r="B14" s="246"/>
      <c r="C14" s="246"/>
    </row>
    <row r="15" spans="1:3" x14ac:dyDescent="0.2">
      <c r="A15" s="246"/>
      <c r="B15" s="246"/>
      <c r="C15" s="246"/>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48"/>
  <sheetViews>
    <sheetView tabSelected="1" zoomScaleNormal="100" workbookViewId="0">
      <selection activeCell="F21" sqref="F21"/>
    </sheetView>
  </sheetViews>
  <sheetFormatPr defaultRowHeight="12.75" x14ac:dyDescent="0.2"/>
  <cols>
    <col min="8" max="8" width="11.28515625" bestFit="1" customWidth="1"/>
  </cols>
  <sheetData>
    <row r="1" spans="1:256" x14ac:dyDescent="0.2">
      <c r="A1" s="171" t="s">
        <v>52</v>
      </c>
    </row>
    <row r="3" spans="1:256" ht="23.25" x14ac:dyDescent="0.35">
      <c r="B3" s="17"/>
    </row>
    <row r="4" spans="1:256" ht="15" x14ac:dyDescent="0.2">
      <c r="B4" s="18"/>
    </row>
    <row r="5" spans="1:256" ht="15" x14ac:dyDescent="0.2">
      <c r="B5" s="18"/>
    </row>
    <row r="6" spans="1:256" ht="15" x14ac:dyDescent="0.2">
      <c r="B6" s="18"/>
    </row>
    <row r="7" spans="1:256" ht="15" x14ac:dyDescent="0.2">
      <c r="B7" s="18"/>
    </row>
    <row r="8" spans="1:256" ht="15" x14ac:dyDescent="0.2">
      <c r="B8" s="18"/>
    </row>
    <row r="9" spans="1:256" ht="15" x14ac:dyDescent="0.2">
      <c r="B9" s="18"/>
      <c r="M9" s="7"/>
      <c r="P9" s="1"/>
      <c r="U9" s="7"/>
      <c r="X9" s="1"/>
      <c r="AC9" s="7"/>
      <c r="AF9" s="1"/>
      <c r="AK9" s="7"/>
      <c r="AN9" s="1"/>
      <c r="AS9" s="7"/>
      <c r="AV9" s="1"/>
      <c r="BA9" s="7"/>
      <c r="BD9" s="1"/>
      <c r="BI9" s="7"/>
      <c r="BL9" s="1"/>
      <c r="BQ9" s="7"/>
      <c r="BT9" s="1"/>
      <c r="BY9" s="7"/>
      <c r="CB9" s="1"/>
      <c r="CG9" s="7"/>
      <c r="CJ9" s="1"/>
      <c r="CO9" s="7"/>
      <c r="CR9" s="1"/>
      <c r="CW9" s="7"/>
      <c r="CZ9" s="1"/>
      <c r="DE9" s="7"/>
      <c r="DH9" s="1"/>
      <c r="DM9" s="7"/>
      <c r="DP9" s="1"/>
      <c r="DU9" s="7"/>
      <c r="DX9" s="1"/>
      <c r="EC9" s="7"/>
      <c r="EF9" s="1"/>
      <c r="EK9" s="7"/>
      <c r="EN9" s="1"/>
      <c r="ES9" s="7"/>
      <c r="EV9" s="1"/>
      <c r="FA9" s="7"/>
      <c r="FD9" s="1"/>
      <c r="FI9" s="7"/>
      <c r="FL9" s="1"/>
      <c r="FQ9" s="7"/>
      <c r="FT9" s="1"/>
      <c r="FY9" s="7"/>
      <c r="GB9" s="1"/>
      <c r="GG9" s="7"/>
      <c r="GJ9" s="1"/>
      <c r="GO9" s="7"/>
      <c r="GR9" s="1"/>
      <c r="GW9" s="7"/>
      <c r="GZ9" s="1"/>
      <c r="HE9" s="7"/>
      <c r="HH9" s="1"/>
      <c r="HM9" s="7"/>
      <c r="HP9" s="1"/>
      <c r="HU9" s="7"/>
      <c r="HX9" s="1"/>
      <c r="IC9" s="7"/>
      <c r="IF9" s="1"/>
      <c r="IK9" s="7"/>
      <c r="IN9" s="1"/>
      <c r="IS9" s="7"/>
      <c r="IV9" s="1"/>
    </row>
    <row r="10" spans="1:256" ht="15" x14ac:dyDescent="0.2">
      <c r="B10" s="18"/>
    </row>
    <row r="11" spans="1:256" ht="15" x14ac:dyDescent="0.2">
      <c r="B11" s="18"/>
    </row>
    <row r="12" spans="1:256" ht="15" x14ac:dyDescent="0.2">
      <c r="B12" s="18"/>
    </row>
    <row r="14" spans="1:256" ht="23.25" x14ac:dyDescent="0.35">
      <c r="A14" s="17"/>
    </row>
    <row r="15" spans="1:256" ht="15" x14ac:dyDescent="0.2">
      <c r="A15" s="18"/>
    </row>
    <row r="16" spans="1:256" ht="15" x14ac:dyDescent="0.2">
      <c r="A16" s="18"/>
    </row>
    <row r="17" spans="1:256" ht="15" x14ac:dyDescent="0.2">
      <c r="A17" s="18"/>
    </row>
    <row r="18" spans="1:256" ht="15" x14ac:dyDescent="0.2">
      <c r="A18" s="18"/>
    </row>
    <row r="19" spans="1:256" ht="15" x14ac:dyDescent="0.2">
      <c r="A19" s="18"/>
    </row>
    <row r="20" spans="1:256" ht="15" x14ac:dyDescent="0.2">
      <c r="A20" s="18"/>
    </row>
    <row r="21" spans="1:256" ht="15" x14ac:dyDescent="0.2">
      <c r="A21" s="18"/>
      <c r="M21" s="7"/>
      <c r="P21" s="1"/>
      <c r="U21" s="7"/>
      <c r="X21" s="1"/>
      <c r="AC21" s="7"/>
      <c r="AF21" s="1"/>
      <c r="AK21" s="7"/>
      <c r="AN21" s="1"/>
      <c r="AS21" s="7"/>
      <c r="AV21" s="1"/>
      <c r="BA21" s="7"/>
      <c r="BD21" s="1"/>
      <c r="BI21" s="7"/>
      <c r="BL21" s="1"/>
      <c r="BQ21" s="7"/>
      <c r="BT21" s="1"/>
      <c r="BY21" s="7"/>
      <c r="CB21" s="1"/>
      <c r="CG21" s="7"/>
      <c r="CJ21" s="1"/>
      <c r="CO21" s="7"/>
      <c r="CR21" s="1"/>
      <c r="CW21" s="7"/>
      <c r="CZ21" s="1"/>
      <c r="DE21" s="7"/>
      <c r="DH21" s="1"/>
      <c r="DM21" s="7"/>
      <c r="DP21" s="1"/>
      <c r="DU21" s="7"/>
      <c r="DX21" s="1"/>
      <c r="EC21" s="7"/>
      <c r="EF21" s="1"/>
      <c r="EK21" s="7"/>
      <c r="EN21" s="1"/>
      <c r="ES21" s="7"/>
      <c r="EV21" s="1"/>
      <c r="FA21" s="7"/>
      <c r="FD21" s="1"/>
      <c r="FI21" s="7"/>
      <c r="FL21" s="1"/>
      <c r="FQ21" s="7"/>
      <c r="FT21" s="1"/>
      <c r="FY21" s="7"/>
      <c r="GB21" s="1"/>
      <c r="GG21" s="7"/>
      <c r="GJ21" s="1"/>
      <c r="GO21" s="7"/>
      <c r="GR21" s="1"/>
      <c r="GW21" s="7"/>
      <c r="GZ21" s="1"/>
      <c r="HE21" s="7"/>
      <c r="HH21" s="1"/>
      <c r="HM21" s="7"/>
      <c r="HP21" s="1"/>
      <c r="HU21" s="7"/>
      <c r="HX21" s="1"/>
      <c r="IC21" s="7"/>
      <c r="IF21" s="1"/>
      <c r="IK21" s="7"/>
      <c r="IN21" s="1"/>
      <c r="IS21" s="7"/>
      <c r="IV21" s="1"/>
    </row>
    <row r="22" spans="1:256" ht="15" customHeight="1" x14ac:dyDescent="0.2">
      <c r="M22" s="7"/>
      <c r="P22" s="1"/>
      <c r="U22" s="7"/>
      <c r="X22" s="1"/>
      <c r="AC22" s="7"/>
      <c r="AF22" s="1"/>
      <c r="AK22" s="7"/>
      <c r="AN22" s="1"/>
      <c r="AS22" s="7"/>
      <c r="AV22" s="1"/>
      <c r="BA22" s="7"/>
      <c r="BD22" s="1"/>
      <c r="BI22" s="7"/>
      <c r="BL22" s="1"/>
      <c r="BQ22" s="7"/>
      <c r="BT22" s="1"/>
      <c r="BY22" s="7"/>
      <c r="CB22" s="1"/>
      <c r="CG22" s="7"/>
      <c r="CJ22" s="1"/>
      <c r="CO22" s="7"/>
      <c r="CR22" s="1"/>
      <c r="CW22" s="7"/>
      <c r="CZ22" s="1"/>
      <c r="DE22" s="7"/>
      <c r="DH22" s="1"/>
      <c r="DM22" s="7"/>
      <c r="DP22" s="1"/>
      <c r="DU22" s="7"/>
      <c r="DX22" s="1"/>
      <c r="EC22" s="7"/>
      <c r="EF22" s="1"/>
      <c r="EK22" s="7"/>
      <c r="EN22" s="1"/>
      <c r="ES22" s="7"/>
      <c r="EV22" s="1"/>
      <c r="FA22" s="7"/>
      <c r="FD22" s="1"/>
      <c r="FI22" s="7"/>
      <c r="FL22" s="1"/>
      <c r="FQ22" s="7"/>
      <c r="FT22" s="1"/>
      <c r="FY22" s="7"/>
      <c r="GB22" s="1"/>
      <c r="GG22" s="7"/>
      <c r="GJ22" s="1"/>
      <c r="GO22" s="7"/>
      <c r="GR22" s="1"/>
      <c r="GW22" s="7"/>
      <c r="GZ22" s="1"/>
      <c r="HE22" s="7"/>
      <c r="HH22" s="1"/>
      <c r="HM22" s="7"/>
      <c r="HP22" s="1"/>
      <c r="HU22" s="7"/>
      <c r="HX22" s="1"/>
      <c r="IC22" s="7"/>
      <c r="IF22" s="1"/>
      <c r="IK22" s="7"/>
      <c r="IN22" s="1"/>
      <c r="IS22" s="7"/>
      <c r="IV22" s="1"/>
    </row>
    <row r="24" spans="1:256" s="19" customFormat="1" ht="15.75" x14ac:dyDescent="0.25"/>
    <row r="25" spans="1:256" x14ac:dyDescent="0.2">
      <c r="H25" s="21"/>
    </row>
    <row r="26" spans="1:256" x14ac:dyDescent="0.2">
      <c r="H26" s="21"/>
    </row>
    <row r="27" spans="1:256" x14ac:dyDescent="0.2">
      <c r="H27" s="21"/>
    </row>
    <row r="28" spans="1:256" x14ac:dyDescent="0.2">
      <c r="H28" s="21"/>
    </row>
    <row r="29" spans="1:256" x14ac:dyDescent="0.2">
      <c r="H29" s="21"/>
    </row>
    <row r="30" spans="1:256" x14ac:dyDescent="0.2">
      <c r="H30" s="21"/>
    </row>
    <row r="31" spans="1:256" x14ac:dyDescent="0.2">
      <c r="A31" s="8"/>
      <c r="E31" s="7"/>
      <c r="H31" s="21"/>
    </row>
    <row r="32" spans="1:256" x14ac:dyDescent="0.2">
      <c r="A32" s="8"/>
      <c r="E32" s="6"/>
      <c r="H32" s="21"/>
      <c r="J32" s="3"/>
    </row>
    <row r="33" spans="1:8" x14ac:dyDescent="0.2">
      <c r="A33" s="8"/>
      <c r="E33" s="7"/>
      <c r="H33" s="21"/>
    </row>
    <row r="34" spans="1:8" x14ac:dyDescent="0.2">
      <c r="A34" s="8"/>
      <c r="E34" s="7"/>
      <c r="H34" s="21"/>
    </row>
    <row r="35" spans="1:8" x14ac:dyDescent="0.2">
      <c r="H35" s="21"/>
    </row>
    <row r="36" spans="1:8" x14ac:dyDescent="0.2">
      <c r="H36" s="21"/>
    </row>
    <row r="37" spans="1:8" x14ac:dyDescent="0.2">
      <c r="C37" s="20"/>
      <c r="H37" s="21"/>
    </row>
    <row r="38" spans="1:8" x14ac:dyDescent="0.2">
      <c r="H38" s="21"/>
    </row>
    <row r="39" spans="1:8" x14ac:dyDescent="0.2">
      <c r="H39" s="21"/>
    </row>
    <row r="40" spans="1:8" x14ac:dyDescent="0.2">
      <c r="H40" s="21"/>
    </row>
    <row r="41" spans="1:8" x14ac:dyDescent="0.2">
      <c r="H41" s="21"/>
    </row>
    <row r="42" spans="1:8" x14ac:dyDescent="0.2">
      <c r="H42" s="21"/>
    </row>
    <row r="43" spans="1:8" x14ac:dyDescent="0.2">
      <c r="H43" s="21"/>
    </row>
    <row r="44" spans="1:8" x14ac:dyDescent="0.2">
      <c r="H44" s="21"/>
    </row>
    <row r="45" spans="1:8" x14ac:dyDescent="0.2">
      <c r="H45" s="21"/>
    </row>
    <row r="46" spans="1:8" x14ac:dyDescent="0.2">
      <c r="H46" s="21"/>
    </row>
    <row r="47" spans="1:8" x14ac:dyDescent="0.2">
      <c r="H47" s="21"/>
    </row>
    <row r="48" spans="1:8" x14ac:dyDescent="0.2">
      <c r="H48" s="21"/>
    </row>
  </sheetData>
  <phoneticPr fontId="0" type="noConversion"/>
  <printOptions headings="1"/>
  <pageMargins left="0.7" right="0.28999999999999998" top="1.5" bottom="1" header="0.5" footer="0.5"/>
  <pageSetup scale="90" orientation="portrait" r:id="rId1"/>
  <headerFooter alignWithMargins="0"/>
  <drawing r:id="rId2"/>
  <legacyDrawing r:id="rId3"/>
  <oleObjects>
    <mc:AlternateContent xmlns:mc="http://schemas.openxmlformats.org/markup-compatibility/2006">
      <mc:Choice Requires="x14">
        <oleObject progId="Word.Document.8" shapeId="1025" r:id="rId4">
          <objectPr defaultSize="0" r:id="rId5">
            <anchor moveWithCells="1">
              <from>
                <xdr:col>1</xdr:col>
                <xdr:colOff>447675</xdr:colOff>
                <xdr:row>2</xdr:row>
                <xdr:rowOff>266700</xdr:rowOff>
              </from>
              <to>
                <xdr:col>21</xdr:col>
                <xdr:colOff>95250</xdr:colOff>
                <xdr:row>19</xdr:row>
                <xdr:rowOff>95250</xdr:rowOff>
              </to>
            </anchor>
          </objectPr>
        </oleObject>
      </mc:Choice>
      <mc:Fallback>
        <oleObject progId="Word.Document.8"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9"/>
  <sheetViews>
    <sheetView zoomScale="90" workbookViewId="0">
      <selection activeCell="I17" sqref="I17"/>
    </sheetView>
  </sheetViews>
  <sheetFormatPr defaultRowHeight="12.75" x14ac:dyDescent="0.2"/>
  <cols>
    <col min="1" max="1" width="21" style="1" customWidth="1"/>
    <col min="2" max="2" width="13.28515625" customWidth="1"/>
    <col min="3" max="3" width="16.28515625" style="2" customWidth="1"/>
    <col min="4" max="4" width="16.7109375" style="2" customWidth="1"/>
    <col min="5" max="5" width="12.7109375" style="2" customWidth="1"/>
    <col min="6" max="6" width="17" style="2" bestFit="1" customWidth="1"/>
    <col min="7" max="7" width="15.28515625" style="2" customWidth="1"/>
    <col min="8" max="8" width="13" style="2" customWidth="1"/>
    <col min="9" max="9" width="17.28515625" style="2" bestFit="1" customWidth="1"/>
  </cols>
  <sheetData>
    <row r="1" spans="1:9" ht="30" x14ac:dyDescent="0.4">
      <c r="E1" s="156" t="s">
        <v>49</v>
      </c>
    </row>
    <row r="3" spans="1:9" ht="20.25" x14ac:dyDescent="0.3">
      <c r="A3" s="149">
        <f>+'Labor Rates_Cost Proposal'!A1</f>
        <v>0</v>
      </c>
      <c r="B3" s="31" t="str">
        <f>+'Labor Rates_Cost Proposal'!B1</f>
        <v>RFP: Safety Oversight (Rail Transit)</v>
      </c>
    </row>
    <row r="4" spans="1:9" ht="18" x14ac:dyDescent="0.25">
      <c r="A4" s="150" t="str">
        <f>+'Labor Rates_Cost Proposal'!A2</f>
        <v xml:space="preserve">Consultant: </v>
      </c>
      <c r="B4" s="18">
        <f>+'Labor Rates_Cost Proposal'!B2</f>
        <v>0</v>
      </c>
    </row>
    <row r="5" spans="1:9" ht="15.75" x14ac:dyDescent="0.25">
      <c r="A5" s="151" t="str">
        <f>+'Labor Rates_Cost Proposal'!A3</f>
        <v xml:space="preserve">Agreement No. </v>
      </c>
      <c r="B5" s="49">
        <f>+'Labor Rates_Cost Proposal'!B3</f>
        <v>0</v>
      </c>
    </row>
    <row r="6" spans="1:9" ht="15.75" x14ac:dyDescent="0.25">
      <c r="A6" s="151" t="str">
        <f>+'Labor Rates_Cost Proposal'!A4</f>
        <v xml:space="preserve">Modification No. </v>
      </c>
      <c r="B6" s="8">
        <f>+'Labor Rates_Cost Proposal'!B4</f>
        <v>0</v>
      </c>
    </row>
    <row r="7" spans="1:9" ht="15.75" x14ac:dyDescent="0.25">
      <c r="A7" s="151" t="str">
        <f>+'Labor Rates_Cost Proposal'!A5</f>
        <v xml:space="preserve">PID No. </v>
      </c>
      <c r="B7" s="8">
        <f>+'Labor Rates_Cost Proposal'!B5</f>
        <v>0</v>
      </c>
    </row>
    <row r="8" spans="1:9" ht="15.75" x14ac:dyDescent="0.25">
      <c r="A8" s="152" t="str">
        <f>+'Labor Rates_Cost Proposal'!A6</f>
        <v>Proposal Date</v>
      </c>
      <c r="B8" s="50">
        <f>+'Labor Rates_Cost Proposal'!B6</f>
        <v>0</v>
      </c>
    </row>
    <row r="9" spans="1:9" ht="15.75" x14ac:dyDescent="0.25">
      <c r="A9" s="152"/>
      <c r="B9" s="50"/>
    </row>
    <row r="11" spans="1:9" x14ac:dyDescent="0.2">
      <c r="A11" s="130" t="s">
        <v>30</v>
      </c>
      <c r="B11" s="11" t="s">
        <v>2</v>
      </c>
      <c r="C11" s="26" t="s">
        <v>5</v>
      </c>
      <c r="D11" s="26" t="s">
        <v>7</v>
      </c>
      <c r="E11" s="26" t="s">
        <v>8</v>
      </c>
      <c r="F11" s="26" t="s">
        <v>10</v>
      </c>
      <c r="G11" s="26" t="s">
        <v>11</v>
      </c>
      <c r="H11" s="26" t="s">
        <v>12</v>
      </c>
      <c r="I11" s="80" t="s">
        <v>2</v>
      </c>
    </row>
    <row r="12" spans="1:9" x14ac:dyDescent="0.2">
      <c r="A12" s="131" t="s">
        <v>4</v>
      </c>
      <c r="B12" s="12" t="s">
        <v>1</v>
      </c>
      <c r="C12" s="14" t="s">
        <v>6</v>
      </c>
      <c r="D12" s="14" t="s">
        <v>6</v>
      </c>
      <c r="E12" s="14" t="s">
        <v>9</v>
      </c>
      <c r="F12" s="14" t="s">
        <v>6</v>
      </c>
      <c r="G12" s="14" t="s">
        <v>6</v>
      </c>
      <c r="H12" s="14" t="s">
        <v>13</v>
      </c>
      <c r="I12" s="81" t="s">
        <v>3</v>
      </c>
    </row>
    <row r="13" spans="1:9" ht="20.25" customHeight="1" x14ac:dyDescent="0.25">
      <c r="A13" s="153" t="s">
        <v>38</v>
      </c>
      <c r="B13" s="37"/>
      <c r="C13" s="146"/>
      <c r="D13" s="146"/>
      <c r="E13" s="146"/>
      <c r="F13" s="146"/>
      <c r="G13" s="146"/>
      <c r="H13" s="146"/>
      <c r="I13" s="147"/>
    </row>
    <row r="14" spans="1:9" x14ac:dyDescent="0.2">
      <c r="A14" s="155" t="s">
        <v>111</v>
      </c>
      <c r="B14" s="39"/>
      <c r="C14" s="157"/>
      <c r="D14" s="157"/>
      <c r="E14" s="157"/>
      <c r="F14" s="157"/>
      <c r="G14" s="157"/>
      <c r="H14" s="157"/>
      <c r="I14" s="161"/>
    </row>
    <row r="15" spans="1:9" s="159" customFormat="1" ht="20.100000000000001" customHeight="1" x14ac:dyDescent="0.2">
      <c r="A15" s="158" t="e">
        <f>+'Labor Rates_Cost Proposal'!T60</f>
        <v>#DIV/0!</v>
      </c>
      <c r="B15" s="159">
        <f>+'Labor Rates_Cost Proposal'!U60</f>
        <v>0</v>
      </c>
      <c r="C15" s="160">
        <f>+'Labor Rates_Cost Proposal'!V60</f>
        <v>0</v>
      </c>
      <c r="D15" s="160">
        <f>+'Labor Rates_Cost Proposal'!W60</f>
        <v>0</v>
      </c>
      <c r="E15" s="160">
        <f>+'Labor Rates_Cost Proposal'!X60</f>
        <v>0</v>
      </c>
      <c r="F15" s="160">
        <f>+'Labor Rates_Cost Proposal'!Y60</f>
        <v>0</v>
      </c>
      <c r="G15" s="160">
        <f>+'Labor Rates_Cost Proposal'!Z60</f>
        <v>0</v>
      </c>
      <c r="H15" s="160">
        <f>+'Labor Rates_Cost Proposal'!AA60</f>
        <v>0</v>
      </c>
      <c r="I15" s="162">
        <f>+'Labor Rates_Cost Proposal'!AB60</f>
        <v>0</v>
      </c>
    </row>
    <row r="16" spans="1:9" x14ac:dyDescent="0.2">
      <c r="A16" s="155" t="s">
        <v>77</v>
      </c>
      <c r="B16" s="39"/>
      <c r="C16" s="157"/>
      <c r="D16" s="157"/>
      <c r="E16" s="157"/>
      <c r="F16" s="157"/>
      <c r="G16" s="157"/>
      <c r="H16" s="157"/>
      <c r="I16" s="161"/>
    </row>
    <row r="17" spans="1:9" s="159" customFormat="1" ht="20.100000000000001" customHeight="1" x14ac:dyDescent="0.2">
      <c r="A17" s="158" t="e">
        <f>+'Labor Rates_Cost Proposal'!T94</f>
        <v>#DIV/0!</v>
      </c>
      <c r="B17" s="159">
        <f>+'Labor Rates_Cost Proposal'!U94</f>
        <v>0</v>
      </c>
      <c r="C17" s="160">
        <f>+'Labor Rates_Cost Proposal'!V94</f>
        <v>0</v>
      </c>
      <c r="D17" s="160">
        <f>+'Labor Rates_Cost Proposal'!W94</f>
        <v>0</v>
      </c>
      <c r="E17" s="160">
        <f>+'Labor Rates_Cost Proposal'!X94</f>
        <v>0</v>
      </c>
      <c r="F17" s="160">
        <f>+'Labor Rates_Cost Proposal'!Y94</f>
        <v>0</v>
      </c>
      <c r="G17" s="160">
        <f>+'Labor Rates_Cost Proposal'!Z94</f>
        <v>0</v>
      </c>
      <c r="H17" s="160">
        <f>+'Labor Rates_Cost Proposal'!AA94</f>
        <v>0</v>
      </c>
      <c r="I17" s="162">
        <f>+'Labor Rates_Cost Proposal'!AB94</f>
        <v>0</v>
      </c>
    </row>
    <row r="18" spans="1:9" x14ac:dyDescent="0.2">
      <c r="A18" s="155" t="s">
        <v>112</v>
      </c>
      <c r="B18" s="39"/>
      <c r="C18" s="157"/>
      <c r="D18" s="157"/>
      <c r="E18" s="157"/>
      <c r="F18" s="157"/>
      <c r="G18" s="157"/>
      <c r="H18" s="157"/>
      <c r="I18" s="161"/>
    </row>
    <row r="19" spans="1:9" s="159" customFormat="1" ht="20.100000000000001" customHeight="1" x14ac:dyDescent="0.2">
      <c r="A19" s="158" t="e">
        <f>+'Labor Rates_Cost Proposal'!T134</f>
        <v>#DIV/0!</v>
      </c>
      <c r="B19" s="159">
        <f>+'Labor Rates_Cost Proposal'!U134</f>
        <v>0</v>
      </c>
      <c r="C19" s="160">
        <f>+'Labor Rates_Cost Proposal'!V134</f>
        <v>0</v>
      </c>
      <c r="D19" s="160">
        <f>+'Labor Rates_Cost Proposal'!W134</f>
        <v>0</v>
      </c>
      <c r="E19" s="160">
        <f>+'Labor Rates_Cost Proposal'!X134</f>
        <v>0</v>
      </c>
      <c r="F19" s="160">
        <f>+'Labor Rates_Cost Proposal'!Y134</f>
        <v>0</v>
      </c>
      <c r="G19" s="160">
        <f>+'Labor Rates_Cost Proposal'!Z134</f>
        <v>0</v>
      </c>
      <c r="H19" s="160">
        <f>+'Labor Rates_Cost Proposal'!AA134</f>
        <v>0</v>
      </c>
      <c r="I19" s="162">
        <f>+'Labor Rates_Cost Proposal'!AB134</f>
        <v>0</v>
      </c>
    </row>
    <row r="20" spans="1:9" x14ac:dyDescent="0.2">
      <c r="A20" s="155" t="s">
        <v>112</v>
      </c>
      <c r="B20" s="39"/>
      <c r="C20" s="157"/>
      <c r="D20" s="157"/>
      <c r="E20" s="157"/>
      <c r="F20" s="157"/>
      <c r="G20" s="157"/>
      <c r="H20" s="157"/>
      <c r="I20" s="161"/>
    </row>
    <row r="21" spans="1:9" s="159" customFormat="1" ht="20.100000000000001" customHeight="1" x14ac:dyDescent="0.2">
      <c r="A21" s="158" t="e">
        <f>'Labor Rates_Cost Proposal'!T143</f>
        <v>#DIV/0!</v>
      </c>
      <c r="B21" s="159">
        <f>'Labor Rates_Cost Proposal'!U143</f>
        <v>0</v>
      </c>
      <c r="C21" s="158">
        <f>'Labor Rates_Cost Proposal'!V143</f>
        <v>0</v>
      </c>
      <c r="D21" s="158">
        <f>'Labor Rates_Cost Proposal'!W143</f>
        <v>0</v>
      </c>
      <c r="E21" s="158">
        <f>'Labor Rates_Cost Proposal'!X143</f>
        <v>0</v>
      </c>
      <c r="F21" s="158">
        <f>'Labor Rates_Cost Proposal'!Y143</f>
        <v>0</v>
      </c>
      <c r="G21" s="158">
        <f>'Labor Rates_Cost Proposal'!Z143</f>
        <v>0</v>
      </c>
      <c r="H21" s="227">
        <f>'Labor Rates_Cost Proposal'!AA143</f>
        <v>0</v>
      </c>
      <c r="I21" s="158">
        <f>'Labor Rates_Cost Proposal'!AB143</f>
        <v>0</v>
      </c>
    </row>
    <row r="22" spans="1:9" x14ac:dyDescent="0.2">
      <c r="A22" s="155" t="s">
        <v>47</v>
      </c>
      <c r="B22" s="39"/>
      <c r="C22" s="157"/>
      <c r="D22" s="157"/>
      <c r="E22" s="157"/>
      <c r="F22" s="157"/>
      <c r="G22" s="157"/>
      <c r="H22" s="157"/>
      <c r="I22" s="161"/>
    </row>
    <row r="23" spans="1:9" ht="20.100000000000001" customHeight="1" x14ac:dyDescent="0.25">
      <c r="A23" s="167" t="e">
        <f>+'Labor Rates_Cost Proposal'!T145</f>
        <v>#DIV/0!</v>
      </c>
      <c r="B23" s="19">
        <f>+'Labor Rates_Cost Proposal'!U145</f>
        <v>0</v>
      </c>
      <c r="C23" s="165">
        <f>+'Labor Rates_Cost Proposal'!V145</f>
        <v>0</v>
      </c>
      <c r="D23" s="165">
        <f>+'Labor Rates_Cost Proposal'!W145</f>
        <v>0</v>
      </c>
      <c r="E23" s="165">
        <f>+'Labor Rates_Cost Proposal'!X145</f>
        <v>0</v>
      </c>
      <c r="F23" s="165">
        <f>+'Labor Rates_Cost Proposal'!Y145</f>
        <v>0</v>
      </c>
      <c r="G23" s="165">
        <f>+'Labor Rates_Cost Proposal'!Z145</f>
        <v>0</v>
      </c>
      <c r="H23" s="165">
        <f>+'Labor Rates_Cost Proposal'!AA145</f>
        <v>0</v>
      </c>
      <c r="I23" s="166">
        <f>+'Labor Rates_Cost Proposal'!AB145</f>
        <v>0</v>
      </c>
    </row>
    <row r="24" spans="1:9" ht="20.100000000000001" customHeight="1" x14ac:dyDescent="0.2">
      <c r="A24" s="158"/>
      <c r="I24" s="82"/>
    </row>
    <row r="25" spans="1:9" ht="20.25" customHeight="1" x14ac:dyDescent="0.25">
      <c r="A25" s="153" t="s">
        <v>39</v>
      </c>
      <c r="B25" s="37"/>
      <c r="C25" s="146"/>
      <c r="D25" s="146"/>
      <c r="E25" s="146"/>
      <c r="F25" s="146"/>
      <c r="G25" s="146"/>
      <c r="H25" s="146"/>
      <c r="I25" s="147"/>
    </row>
    <row r="26" spans="1:9" x14ac:dyDescent="0.2">
      <c r="A26" s="154" t="s">
        <v>42</v>
      </c>
      <c r="B26" s="39"/>
      <c r="C26" s="157"/>
      <c r="D26" s="157"/>
      <c r="E26" s="157"/>
      <c r="F26" s="157"/>
      <c r="G26" s="157"/>
      <c r="H26" s="157"/>
      <c r="I26" s="161"/>
    </row>
    <row r="27" spans="1:9" s="159" customFormat="1" ht="20.100000000000001" customHeight="1" x14ac:dyDescent="0.2">
      <c r="A27" s="158"/>
      <c r="C27" s="160"/>
      <c r="D27" s="160"/>
      <c r="E27" s="160"/>
      <c r="F27" s="160"/>
      <c r="G27" s="160"/>
      <c r="H27" s="160"/>
      <c r="I27" s="162"/>
    </row>
    <row r="28" spans="1:9" x14ac:dyDescent="0.2">
      <c r="A28" s="154" t="s">
        <v>43</v>
      </c>
      <c r="B28" s="39"/>
      <c r="C28" s="157"/>
      <c r="D28" s="157"/>
      <c r="E28" s="157"/>
      <c r="F28" s="157"/>
      <c r="G28" s="157"/>
      <c r="H28" s="157"/>
      <c r="I28" s="161"/>
    </row>
    <row r="29" spans="1:9" s="159" customFormat="1" ht="20.100000000000001" customHeight="1" x14ac:dyDescent="0.2">
      <c r="A29" s="158"/>
      <c r="C29" s="160"/>
      <c r="D29" s="160"/>
      <c r="E29" s="160"/>
      <c r="F29" s="160"/>
      <c r="G29" s="160"/>
      <c r="H29" s="160"/>
      <c r="I29" s="162"/>
    </row>
    <row r="30" spans="1:9" x14ac:dyDescent="0.2">
      <c r="A30" s="154" t="s">
        <v>44</v>
      </c>
      <c r="B30" s="39"/>
      <c r="C30" s="157"/>
      <c r="D30" s="157"/>
      <c r="E30" s="157"/>
      <c r="F30" s="157"/>
      <c r="G30" s="157"/>
      <c r="H30" s="157"/>
      <c r="I30" s="161"/>
    </row>
    <row r="31" spans="1:9" s="159" customFormat="1" ht="20.100000000000001" customHeight="1" x14ac:dyDescent="0.2">
      <c r="A31" s="158"/>
      <c r="C31" s="160"/>
      <c r="D31" s="160"/>
      <c r="E31" s="160"/>
      <c r="F31" s="160"/>
      <c r="G31" s="160"/>
      <c r="H31" s="160"/>
      <c r="I31" s="162"/>
    </row>
    <row r="32" spans="1:9" x14ac:dyDescent="0.2">
      <c r="A32" s="154" t="s">
        <v>45</v>
      </c>
      <c r="B32" s="39"/>
      <c r="C32" s="157"/>
      <c r="D32" s="157"/>
      <c r="E32" s="157"/>
      <c r="F32" s="157"/>
      <c r="G32" s="157"/>
      <c r="H32" s="157"/>
      <c r="I32" s="161"/>
    </row>
    <row r="33" spans="1:9" s="159" customFormat="1" ht="20.100000000000001" customHeight="1" x14ac:dyDescent="0.2">
      <c r="A33" s="158"/>
      <c r="C33" s="160"/>
      <c r="D33" s="160"/>
      <c r="E33" s="160"/>
      <c r="F33" s="160"/>
      <c r="G33" s="160"/>
      <c r="H33" s="160"/>
      <c r="I33" s="162"/>
    </row>
    <row r="34" spans="1:9" x14ac:dyDescent="0.2">
      <c r="A34" s="154" t="s">
        <v>46</v>
      </c>
      <c r="B34" s="39"/>
      <c r="C34" s="157"/>
      <c r="D34" s="157"/>
      <c r="E34" s="157"/>
      <c r="F34" s="157"/>
      <c r="G34" s="157"/>
      <c r="H34" s="157"/>
      <c r="I34" s="161"/>
    </row>
    <row r="35" spans="1:9" s="159" customFormat="1" ht="20.100000000000001" customHeight="1" x14ac:dyDescent="0.2">
      <c r="A35" s="158"/>
      <c r="C35" s="160"/>
      <c r="D35" s="160"/>
      <c r="E35" s="160"/>
      <c r="F35" s="160"/>
      <c r="G35" s="160"/>
      <c r="H35" s="160"/>
      <c r="I35" s="162"/>
    </row>
    <row r="36" spans="1:9" x14ac:dyDescent="0.2">
      <c r="A36" s="155" t="s">
        <v>48</v>
      </c>
      <c r="B36" s="39"/>
      <c r="C36" s="157"/>
      <c r="D36" s="157"/>
      <c r="E36" s="157"/>
      <c r="F36" s="157"/>
      <c r="G36" s="157"/>
      <c r="H36" s="157"/>
      <c r="I36" s="161"/>
    </row>
    <row r="37" spans="1:9" ht="15.75" x14ac:dyDescent="0.25">
      <c r="A37" s="151"/>
      <c r="B37" s="19"/>
      <c r="C37" s="165"/>
      <c r="D37" s="165"/>
      <c r="E37" s="165"/>
      <c r="F37" s="165"/>
      <c r="G37" s="165"/>
      <c r="H37" s="165"/>
      <c r="I37" s="166"/>
    </row>
    <row r="38" spans="1:9" s="159" customFormat="1" ht="20.100000000000001" customHeight="1" x14ac:dyDescent="0.2">
      <c r="A38" s="158"/>
      <c r="C38" s="160"/>
      <c r="D38" s="160"/>
      <c r="E38" s="160"/>
      <c r="F38" s="160"/>
      <c r="G38" s="160"/>
      <c r="H38" s="160"/>
      <c r="I38" s="162"/>
    </row>
    <row r="39" spans="1:9" ht="20.25" x14ac:dyDescent="0.3">
      <c r="A39" s="150" t="s">
        <v>41</v>
      </c>
      <c r="B39" s="31"/>
      <c r="C39" s="163"/>
      <c r="D39" s="163"/>
      <c r="E39" s="163"/>
      <c r="F39" s="163"/>
      <c r="G39" s="163"/>
      <c r="H39" s="163"/>
      <c r="I39" s="164"/>
    </row>
  </sheetData>
  <phoneticPr fontId="0" type="noConversion"/>
  <pageMargins left="1.02" right="1.51" top="1.0900000000000001" bottom="1.25" header="0.33" footer="0.5"/>
  <pageSetup scale="51" fitToHeight="15" orientation="portrait" horizontalDpi="300" verticalDpi="300" r:id="rId1"/>
  <headerFooter alignWithMargins="0">
    <oddHeader>&amp;C&amp;"Arial,Bold"&amp;18SUMMARY OF STEPS</oddHeader>
    <oddFooter>&amp;L&amp;F&amp;C&amp;9&amp;P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1"/>
  <sheetViews>
    <sheetView workbookViewId="0">
      <selection activeCell="B18" sqref="B18"/>
    </sheetView>
  </sheetViews>
  <sheetFormatPr defaultRowHeight="12.75" x14ac:dyDescent="0.2"/>
  <cols>
    <col min="1" max="1" width="20.7109375" customWidth="1"/>
    <col min="2" max="2" width="45.7109375" customWidth="1"/>
    <col min="3" max="6" width="6.7109375" style="4" customWidth="1"/>
    <col min="7" max="7" width="62" customWidth="1"/>
  </cols>
  <sheetData>
    <row r="1" spans="1:7" ht="20.25" customHeight="1" x14ac:dyDescent="0.3">
      <c r="A1" s="31">
        <f>+'Labor Rates_Cost Proposal'!A1</f>
        <v>0</v>
      </c>
      <c r="B1" s="31" t="str">
        <f>+'Labor Rates_Cost Proposal'!B1</f>
        <v>RFP: Safety Oversight (Rail Transit)</v>
      </c>
      <c r="C1" s="310" t="s">
        <v>33</v>
      </c>
      <c r="D1" s="310" t="s">
        <v>34</v>
      </c>
      <c r="E1" s="310" t="s">
        <v>35</v>
      </c>
      <c r="F1" s="310" t="s">
        <v>36</v>
      </c>
    </row>
    <row r="2" spans="1:7" ht="18" x14ac:dyDescent="0.25">
      <c r="A2" s="30" t="str">
        <f>+'Labor Rates_Cost Proposal'!A2</f>
        <v xml:space="preserve">Consultant: </v>
      </c>
      <c r="B2" s="18">
        <f>+'Labor Rates_Cost Proposal'!B2</f>
        <v>0</v>
      </c>
      <c r="C2" s="310"/>
      <c r="D2" s="310"/>
      <c r="E2" s="310"/>
      <c r="F2" s="310"/>
    </row>
    <row r="3" spans="1:7" ht="15.75" x14ac:dyDescent="0.25">
      <c r="A3" s="19" t="str">
        <f>+'Labor Rates_Cost Proposal'!A3</f>
        <v xml:space="preserve">Agreement No. </v>
      </c>
      <c r="B3" s="49">
        <f>+'Labor Rates_Cost Proposal'!B3</f>
        <v>0</v>
      </c>
      <c r="C3" s="310"/>
      <c r="D3" s="310"/>
      <c r="E3" s="310"/>
      <c r="F3" s="310"/>
    </row>
    <row r="4" spans="1:7" ht="15.75" customHeight="1" x14ac:dyDescent="0.25">
      <c r="A4" s="19" t="str">
        <f>+'Labor Rates_Cost Proposal'!A4</f>
        <v xml:space="preserve">Modification No. </v>
      </c>
      <c r="B4" s="8">
        <f>+'Labor Rates_Cost Proposal'!B4</f>
        <v>0</v>
      </c>
      <c r="C4" s="310"/>
      <c r="D4" s="310"/>
      <c r="E4" s="310"/>
      <c r="F4" s="310"/>
    </row>
    <row r="5" spans="1:7" ht="15.75" x14ac:dyDescent="0.25">
      <c r="A5" s="19" t="str">
        <f>+'Labor Rates_Cost Proposal'!A5</f>
        <v xml:space="preserve">PID No. </v>
      </c>
      <c r="B5" s="8">
        <f>+'Labor Rates_Cost Proposal'!B5</f>
        <v>0</v>
      </c>
      <c r="C5" s="310"/>
      <c r="D5" s="310"/>
      <c r="E5" s="310"/>
      <c r="F5" s="310"/>
    </row>
    <row r="6" spans="1:7" ht="15.75" x14ac:dyDescent="0.25">
      <c r="A6" s="29" t="str">
        <f>+'Labor Rates_Cost Proposal'!A6</f>
        <v>Proposal Date</v>
      </c>
      <c r="B6" s="50">
        <f>+'Labor Rates_Cost Proposal'!B6</f>
        <v>0</v>
      </c>
      <c r="C6" s="310"/>
      <c r="D6" s="310"/>
      <c r="E6" s="310"/>
      <c r="F6" s="310"/>
    </row>
    <row r="7" spans="1:7" x14ac:dyDescent="0.2">
      <c r="C7" s="310"/>
      <c r="D7" s="310"/>
      <c r="E7" s="310"/>
      <c r="F7" s="310"/>
    </row>
    <row r="8" spans="1:7" x14ac:dyDescent="0.2">
      <c r="C8" s="310"/>
      <c r="D8" s="310"/>
      <c r="E8" s="310"/>
      <c r="F8" s="310"/>
    </row>
    <row r="9" spans="1:7" ht="18" x14ac:dyDescent="0.25">
      <c r="A9" s="30" t="s">
        <v>0</v>
      </c>
      <c r="C9" s="310"/>
      <c r="D9" s="310"/>
      <c r="E9" s="310"/>
      <c r="F9" s="310"/>
      <c r="G9" s="38" t="s">
        <v>31</v>
      </c>
    </row>
    <row r="11" spans="1:7" x14ac:dyDescent="0.2">
      <c r="A11" t="s">
        <v>51</v>
      </c>
      <c r="C11" s="4" t="s">
        <v>50</v>
      </c>
      <c r="D11" s="4" t="s">
        <v>50</v>
      </c>
      <c r="E11" s="4" t="s">
        <v>50</v>
      </c>
      <c r="F11" s="4" t="s">
        <v>50</v>
      </c>
      <c r="G11" t="s">
        <v>32</v>
      </c>
    </row>
  </sheetData>
  <mergeCells count="4">
    <mergeCell ref="C1:C9"/>
    <mergeCell ref="E1:E9"/>
    <mergeCell ref="F1:F9"/>
    <mergeCell ref="D1:D9"/>
  </mergeCells>
  <printOptions gridLines="1"/>
  <pageMargins left="0.7" right="0.7" top="0.75" bottom="0.75" header="0.3" footer="0.3"/>
  <pageSetup scale="5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DC47E-27DF-409A-868A-752098FF2703}">
  <ds:schemaRefs>
    <ds:schemaRef ds:uri="http://schemas.microsoft.com/sharepoint/v3/contenttype/forms"/>
  </ds:schemaRefs>
</ds:datastoreItem>
</file>

<file path=customXml/itemProps2.xml><?xml version="1.0" encoding="utf-8"?>
<ds:datastoreItem xmlns:ds="http://schemas.openxmlformats.org/officeDocument/2006/customXml" ds:itemID="{E9CDF906-A016-485B-BA4B-92C6691E5D79}">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ce94b5fb-6e0d-4d14-ab01-4efc89c54d1d"/>
    <ds:schemaRef ds:uri="b31b1307-c7b3-4d15-8cd0-188e09bc2143"/>
    <ds:schemaRef ds:uri="http://www.w3.org/XML/1998/namespace"/>
    <ds:schemaRef ds:uri="http://purl.org/dc/dcmitype/"/>
  </ds:schemaRefs>
</ds:datastoreItem>
</file>

<file path=customXml/itemProps3.xml><?xml version="1.0" encoding="utf-8"?>
<ds:datastoreItem xmlns:ds="http://schemas.openxmlformats.org/officeDocument/2006/customXml" ds:itemID="{A422FBDA-D640-44F2-A14E-1D16486EA3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Labor Rates_Cost Proposal</vt:lpstr>
      <vt:lpstr>Instructions for Completion</vt:lpstr>
      <vt:lpstr>Information for use</vt:lpstr>
      <vt:lpstr>SUMMARY OF STEPS</vt:lpstr>
      <vt:lpstr>Narratives</vt:lpstr>
      <vt:lpstr>'Information for use'!Print_Area</vt:lpstr>
      <vt:lpstr>'Labor Rates_Cost Proposal'!Print_Area</vt:lpstr>
      <vt:lpstr>'Labor Rates_Cost Proposal'!Print_Titles</vt:lpstr>
    </vt:vector>
  </TitlesOfParts>
  <Company>Dodson Stilson,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Rail Transit State Safety Oversight (SSO)</dc:title>
  <dc:subject>Rail Transit State Safety Oversight (SSO)</dc:subject>
  <dc:creator>Vickie Wildeman</dc:creator>
  <cp:lastModifiedBy>Nicholas Krafft</cp:lastModifiedBy>
  <cp:lastPrinted>2016-12-30T20:08:35Z</cp:lastPrinted>
  <dcterms:created xsi:type="dcterms:W3CDTF">1999-01-15T16:13:31Z</dcterms:created>
  <dcterms:modified xsi:type="dcterms:W3CDTF">2023-04-11T13:20:42Z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