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defaultThemeVersion="124226"/>
  <mc:AlternateContent xmlns:mc="http://schemas.openxmlformats.org/markup-compatibility/2006">
    <mc:Choice Requires="x15">
      <x15ac:absPath xmlns:x15ac="http://schemas.microsoft.com/office/spreadsheetml/2010/11/ac" url="X:\PURCHASING\FY 2023\524-23\"/>
    </mc:Choice>
  </mc:AlternateContent>
  <xr:revisionPtr revIDLastSave="0" documentId="8_{B7AED325-F49D-4090-BAEE-F63505C9BE41}" xr6:coauthVersionLast="47" xr6:coauthVersionMax="47" xr10:uidLastSave="{00000000-0000-0000-0000-000000000000}"/>
  <bookViews>
    <workbookView xWindow="2145" yWindow="1560" windowWidth="21600" windowHeight="11385" xr2:uid="{00000000-000D-0000-FFFF-FFFF00000000}"/>
  </bookViews>
  <sheets>
    <sheet name="TCSDS Specs V4_230127_updated" sheetId="4" r:id="rId1"/>
    <sheet name="Price Proposal Form" sheetId="1" r:id="rId2"/>
    <sheet name="Price Form Notes" sheetId="2" r:id="rId3"/>
    <sheet name="Proposer Price Notes" sheetId="3" r:id="rId4"/>
  </sheets>
  <definedNames>
    <definedName name="_Hlk271282279" localSheetId="1">'Price Proposal Form'!#REF!</definedName>
    <definedName name="_Toc105323958" localSheetId="1">'Price Proposal Form'!#REF!</definedName>
    <definedName name="ExternalData_1" localSheetId="0" hidden="1">'TCSDS Specs V4_230127_updated'!$B$1:$B$1116</definedName>
    <definedName name="_xlnm.Print_Area" localSheetId="1">'Price Proposal Form'!$B$1:$S$97</definedName>
    <definedName name="_xlnm.Print_Titles" localSheetId="1">'Price Proposal Form'!$3:$3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4" l="1"/>
  <c r="A21" i="4"/>
  <c r="A22" i="4"/>
  <c r="A23" i="4"/>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s="1"/>
  <c r="A829" i="4" s="1"/>
  <c r="A830" i="4" s="1"/>
  <c r="A831" i="4" s="1"/>
  <c r="A832" i="4" s="1"/>
  <c r="A833" i="4" s="1"/>
  <c r="A834" i="4" s="1"/>
  <c r="A835" i="4" s="1"/>
  <c r="A836" i="4" s="1"/>
  <c r="A837" i="4" s="1"/>
  <c r="A838" i="4" s="1"/>
  <c r="A839" i="4" s="1"/>
  <c r="A840" i="4" s="1"/>
  <c r="A841" i="4" s="1"/>
  <c r="A842" i="4" s="1"/>
  <c r="A843" i="4" s="1"/>
  <c r="A844" i="4" s="1"/>
  <c r="A845" i="4" s="1"/>
  <c r="A846" i="4" s="1"/>
  <c r="A847" i="4" s="1"/>
  <c r="A848" i="4" s="1"/>
  <c r="A849" i="4" s="1"/>
  <c r="A850" i="4" s="1"/>
  <c r="A851" i="4" s="1"/>
  <c r="A852" i="4" s="1"/>
  <c r="A853" i="4" s="1"/>
  <c r="A854" i="4" s="1"/>
  <c r="A855" i="4" s="1"/>
  <c r="A856" i="4" s="1"/>
  <c r="A857" i="4" s="1"/>
  <c r="A858" i="4" s="1"/>
  <c r="A859" i="4" s="1"/>
  <c r="A860" i="4" s="1"/>
  <c r="A861" i="4" s="1"/>
  <c r="A862" i="4" s="1"/>
  <c r="A863" i="4" s="1"/>
  <c r="A864" i="4" s="1"/>
  <c r="A865" i="4" s="1"/>
  <c r="A866" i="4" s="1"/>
  <c r="A867" i="4" s="1"/>
  <c r="A868" i="4" s="1"/>
  <c r="A869" i="4" s="1"/>
  <c r="A870" i="4" s="1"/>
  <c r="A871" i="4" s="1"/>
  <c r="A872" i="4" s="1"/>
  <c r="A873" i="4" s="1"/>
  <c r="A874" i="4" s="1"/>
  <c r="A875" i="4" s="1"/>
  <c r="A876" i="4" s="1"/>
  <c r="A877" i="4" s="1"/>
  <c r="A878" i="4" s="1"/>
  <c r="A879" i="4" s="1"/>
  <c r="A880" i="4" s="1"/>
  <c r="A881" i="4" s="1"/>
  <c r="A882" i="4" s="1"/>
  <c r="A883" i="4" s="1"/>
  <c r="A884" i="4" s="1"/>
  <c r="A885" i="4" s="1"/>
  <c r="A886" i="4" s="1"/>
  <c r="A887"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5" i="4" s="1"/>
  <c r="A926" i="4" s="1"/>
  <c r="A927" i="4" s="1"/>
  <c r="A928" i="4" s="1"/>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1006" i="4" s="1"/>
  <c r="A1007" i="4" s="1"/>
  <c r="A1008" i="4" s="1"/>
  <c r="A1009" i="4" s="1"/>
  <c r="A1010" i="4" s="1"/>
  <c r="A1011" i="4" s="1"/>
  <c r="A1012" i="4" s="1"/>
  <c r="A1013" i="4" s="1"/>
  <c r="A1014" i="4" s="1"/>
  <c r="A1015" i="4" s="1"/>
  <c r="A1016" i="4" s="1"/>
  <c r="A1017" i="4" s="1"/>
  <c r="A1018" i="4" s="1"/>
  <c r="A1019" i="4" s="1"/>
  <c r="A1020" i="4" s="1"/>
  <c r="A1021" i="4" s="1"/>
  <c r="A1022" i="4" s="1"/>
  <c r="A1023" i="4" s="1"/>
  <c r="A1024" i="4" s="1"/>
  <c r="A1025" i="4" s="1"/>
  <c r="A1026" i="4" s="1"/>
  <c r="A1027" i="4" s="1"/>
  <c r="A1028" i="4" s="1"/>
  <c r="A1029" i="4" s="1"/>
  <c r="A1030" i="4" s="1"/>
  <c r="A1031" i="4" s="1"/>
  <c r="A1032" i="4" s="1"/>
  <c r="A1033" i="4" s="1"/>
  <c r="A1034" i="4" s="1"/>
  <c r="A1035" i="4" s="1"/>
  <c r="A1036" i="4" s="1"/>
  <c r="A1037" i="4" s="1"/>
  <c r="A1038" i="4" s="1"/>
  <c r="A1039" i="4" s="1"/>
  <c r="A1040" i="4" s="1"/>
  <c r="A1041" i="4" s="1"/>
  <c r="A1042" i="4" s="1"/>
  <c r="A1043" i="4" s="1"/>
  <c r="A1044" i="4" s="1"/>
  <c r="A1045" i="4" s="1"/>
  <c r="A1046" i="4" s="1"/>
  <c r="A1047" i="4" s="1"/>
  <c r="A1048" i="4" s="1"/>
  <c r="A1049" i="4" s="1"/>
  <c r="A1050" i="4" s="1"/>
  <c r="A1051" i="4" s="1"/>
  <c r="A1052" i="4" s="1"/>
  <c r="A1053" i="4" s="1"/>
  <c r="A1054" i="4" s="1"/>
  <c r="A1055" i="4" s="1"/>
  <c r="A1056" i="4" s="1"/>
  <c r="A1057" i="4" s="1"/>
  <c r="A1058" i="4" s="1"/>
  <c r="A1059" i="4" s="1"/>
  <c r="A1060" i="4" s="1"/>
  <c r="A1061" i="4" s="1"/>
  <c r="A1062" i="4" s="1"/>
  <c r="A1063" i="4" s="1"/>
  <c r="A1064" i="4" s="1"/>
  <c r="A1065" i="4" s="1"/>
  <c r="A1066" i="4" s="1"/>
  <c r="A1067" i="4" s="1"/>
  <c r="A1068" i="4" s="1"/>
  <c r="A1069" i="4" s="1"/>
  <c r="A1070" i="4" s="1"/>
  <c r="A1071" i="4" s="1"/>
  <c r="A1072" i="4" s="1"/>
  <c r="A1073" i="4" s="1"/>
  <c r="A1074" i="4" s="1"/>
  <c r="A1075" i="4" s="1"/>
  <c r="A1076" i="4" s="1"/>
  <c r="A1077" i="4" s="1"/>
  <c r="A1078"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F56" i="1"/>
  <c r="F55" i="1"/>
  <c r="M80" i="1"/>
  <c r="I80" i="1"/>
  <c r="L60" i="1"/>
  <c r="L59" i="1"/>
  <c r="L56" i="1"/>
  <c r="I56" i="1"/>
  <c r="I55" i="1"/>
  <c r="L6" i="1"/>
  <c r="L7" i="1"/>
  <c r="L8" i="1"/>
  <c r="L9" i="1"/>
  <c r="L10" i="1"/>
  <c r="L12" i="1"/>
  <c r="L13" i="1"/>
  <c r="L14" i="1"/>
  <c r="I20" i="1"/>
  <c r="L20" i="1" s="1"/>
  <c r="M16" i="1"/>
  <c r="J16" i="1"/>
  <c r="I16" i="1"/>
  <c r="F14" i="1"/>
  <c r="F13" i="1"/>
  <c r="I10" i="1"/>
  <c r="I12" i="1"/>
  <c r="M28" i="1"/>
  <c r="J28" i="1"/>
  <c r="I27" i="1"/>
  <c r="L27" i="1" s="1"/>
  <c r="L26" i="1"/>
  <c r="I25" i="1"/>
  <c r="L25" i="1" s="1"/>
  <c r="L24" i="1"/>
  <c r="I23" i="1"/>
  <c r="I22" i="1"/>
  <c r="I21" i="1"/>
  <c r="L21" i="1" s="1"/>
  <c r="L55" i="1" l="1"/>
  <c r="L16" i="1"/>
  <c r="L23" i="1"/>
  <c r="L22" i="1"/>
  <c r="F28" i="1"/>
  <c r="I28" i="1"/>
  <c r="L28" i="1" l="1"/>
  <c r="F16" i="1"/>
  <c r="M47" i="1"/>
  <c r="J47" i="1"/>
  <c r="F47" i="1"/>
  <c r="L46" i="1"/>
  <c r="L47" i="1" s="1"/>
  <c r="L69" i="1"/>
  <c r="M61" i="1"/>
  <c r="J61" i="1"/>
  <c r="M51" i="1"/>
  <c r="L50" i="1"/>
  <c r="L51" i="1" s="1"/>
  <c r="J51" i="1"/>
  <c r="F51" i="1"/>
  <c r="M43" i="1"/>
  <c r="J43" i="1"/>
  <c r="F43" i="1"/>
  <c r="L42" i="1"/>
  <c r="L41" i="1"/>
  <c r="L40" i="1"/>
  <c r="L39" i="1"/>
  <c r="L38" i="1"/>
  <c r="L37" i="1"/>
  <c r="L36" i="1"/>
  <c r="L35" i="1"/>
  <c r="L34" i="1"/>
  <c r="L33" i="1"/>
  <c r="L31" i="1"/>
  <c r="L43" i="1" l="1"/>
  <c r="F61" i="1"/>
  <c r="F80" i="1" s="1"/>
  <c r="I61" i="1" l="1"/>
  <c r="L61" i="1" l="1"/>
  <c r="L80"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CB222CD-38FF-40AF-AB23-1B0BB536D938}" keepAlive="1" name="Query - TCSDS Specs V4_220718_Final" description="Connection to the 'TCSDS Specs V4_220718_Final' query in the workbook." type="5" refreshedVersion="8" background="1" saveData="1">
    <dbPr connection="Provider=Microsoft.Mashup.OleDb.1;Data Source=$Workbook$;Location=&quot;TCSDS Specs V4_220718_Final&quot;;Extended Properties=&quot;&quot;" command="SELECT * FROM [TCSDS Specs V4_220718_Final]"/>
  </connection>
</connections>
</file>

<file path=xl/sharedStrings.xml><?xml version="1.0" encoding="utf-8"?>
<sst xmlns="http://schemas.openxmlformats.org/spreadsheetml/2006/main" count="1434" uniqueCount="1296">
  <si>
    <t xml:space="preserve">Installed Total Cost  </t>
  </si>
  <si>
    <t>Project Implementation Subtotal</t>
  </si>
  <si>
    <t>Installed Quantity</t>
  </si>
  <si>
    <t>Unit Cost</t>
  </si>
  <si>
    <t>Spares Unit Cost</t>
  </si>
  <si>
    <t>Spares Total Cost</t>
  </si>
  <si>
    <t>Fixed Software License Cost</t>
  </si>
  <si>
    <t>Total Number of Licenses</t>
  </si>
  <si>
    <t>Total Capital Cost</t>
  </si>
  <si>
    <t>Line Items</t>
  </si>
  <si>
    <t>1.1</t>
  </si>
  <si>
    <t>1.2</t>
  </si>
  <si>
    <t>GRAND TOTAL (without options)</t>
  </si>
  <si>
    <t>3</t>
  </si>
  <si>
    <t>Signed:</t>
  </si>
  <si>
    <t>_____________________________________</t>
  </si>
  <si>
    <t>_________________________________________</t>
  </si>
  <si>
    <t xml:space="preserve">Name </t>
  </si>
  <si>
    <t>Title</t>
  </si>
  <si>
    <t xml:space="preserve">      </t>
  </si>
  <si>
    <t>Date</t>
  </si>
  <si>
    <t>Note 2: The purchaser reserves the right to increase or decrease quantity based on the need for custom reports as determined based on an eventual review of standard reports available with the software.</t>
  </si>
  <si>
    <t>General Notes:</t>
  </si>
  <si>
    <t>The purchaser reserves the right to adjust a line item quantity up to +/- 10% at the stated unit price.</t>
  </si>
  <si>
    <t>The purchaser reserves the right to supply server and workstation hardware directly instead of purchasing from the contractor, meeting reasonable minimum hardware requirements defined by the contractor.</t>
  </si>
  <si>
    <t>Specfic Notes</t>
  </si>
  <si>
    <t>1.3</t>
  </si>
  <si>
    <t>Explanation of Terms:</t>
  </si>
  <si>
    <t>Note 1</t>
  </si>
  <si>
    <t>2.1</t>
  </si>
  <si>
    <t>2.2</t>
  </si>
  <si>
    <t>Note 3: Please list the equipment being used to provide this functionality in the price notes.</t>
  </si>
  <si>
    <t>1.4</t>
  </si>
  <si>
    <t>1.5</t>
  </si>
  <si>
    <t>3.1</t>
  </si>
  <si>
    <t>6.1</t>
  </si>
  <si>
    <t>6.2</t>
  </si>
  <si>
    <t>6.3</t>
  </si>
  <si>
    <t>6.4</t>
  </si>
  <si>
    <t>4</t>
  </si>
  <si>
    <t>5.1</t>
  </si>
  <si>
    <t>DB Licenses (Section 3.4)</t>
  </si>
  <si>
    <t>Miscellaneous (specify in price notes)</t>
  </si>
  <si>
    <t>1</t>
  </si>
  <si>
    <t>IT Infrastructure (Section 3)</t>
  </si>
  <si>
    <t>IT Infrastructure Subtotal</t>
  </si>
  <si>
    <t>2</t>
  </si>
  <si>
    <t>4.1</t>
  </si>
  <si>
    <t>Tablet Mount Hardware</t>
  </si>
  <si>
    <t>Note 4: Please provide specific details in the proposal</t>
  </si>
  <si>
    <t>Workstations [Note 4]</t>
  </si>
  <si>
    <t>1.6</t>
  </si>
  <si>
    <t>1.7</t>
  </si>
  <si>
    <t>5</t>
  </si>
  <si>
    <t>Data Management (Section 3.4.2)</t>
  </si>
  <si>
    <t>Reports Subtotal</t>
  </si>
  <si>
    <t>6.5</t>
  </si>
  <si>
    <t>7.1</t>
  </si>
  <si>
    <t>7.2</t>
  </si>
  <si>
    <t>7.3</t>
  </si>
  <si>
    <t>7.4</t>
  </si>
  <si>
    <t>Five-year Warranty</t>
  </si>
  <si>
    <t>Year 6 Warranty (Option)</t>
  </si>
  <si>
    <t>Year 7 Warranty (Option)</t>
  </si>
  <si>
    <t>Year 8 Warranty (Option)</t>
  </si>
  <si>
    <t>1.8</t>
  </si>
  <si>
    <t>8.1</t>
  </si>
  <si>
    <t>Optional and Future Capability Items</t>
  </si>
  <si>
    <t>8.2</t>
  </si>
  <si>
    <t>8.3</t>
  </si>
  <si>
    <r>
      <rPr>
        <b/>
        <sz val="11"/>
        <color indexed="8"/>
        <rFont val="Arial Narrow"/>
        <family val="2"/>
      </rPr>
      <t>D) Installed Quantity:</t>
    </r>
    <r>
      <rPr>
        <sz val="11"/>
        <color theme="1"/>
        <rFont val="Arial Narrow"/>
        <family val="2"/>
      </rPr>
      <t xml:space="preserve"> number of units to be installed</t>
    </r>
  </si>
  <si>
    <r>
      <rPr>
        <b/>
        <sz val="11"/>
        <color indexed="8"/>
        <rFont val="Arial Narrow"/>
        <family val="2"/>
      </rPr>
      <t>E) Unit Cost:</t>
    </r>
    <r>
      <rPr>
        <sz val="11"/>
        <color theme="1"/>
        <rFont val="Arial Narrow"/>
        <family val="2"/>
      </rPr>
      <t xml:space="preserve"> cost of each unit along with installation cost. Please include associated firmware cost where applicable.</t>
    </r>
  </si>
  <si>
    <r>
      <rPr>
        <b/>
        <sz val="11"/>
        <color indexed="8"/>
        <rFont val="Arial Narrow"/>
        <family val="2"/>
      </rPr>
      <t>F) Installed Total Cost:</t>
    </r>
    <r>
      <rPr>
        <sz val="11"/>
        <color theme="1"/>
        <rFont val="Arial Narrow"/>
        <family val="2"/>
      </rPr>
      <t xml:space="preserve"> total cost of installing required units. To be calculated as</t>
    </r>
    <r>
      <rPr>
        <b/>
        <sz val="11"/>
        <color indexed="8"/>
        <rFont val="Arial Narrow"/>
        <family val="2"/>
      </rPr>
      <t xml:space="preserve"> F= D x E</t>
    </r>
    <r>
      <rPr>
        <sz val="11"/>
        <color theme="1"/>
        <rFont val="Arial Narrow"/>
        <family val="2"/>
      </rPr>
      <t xml:space="preserve">  </t>
    </r>
  </si>
  <si>
    <r>
      <rPr>
        <b/>
        <sz val="11"/>
        <color indexed="8"/>
        <rFont val="Arial Narrow"/>
        <family val="2"/>
      </rPr>
      <t>G) Spares Quantity:</t>
    </r>
    <r>
      <rPr>
        <sz val="11"/>
        <color theme="1"/>
        <rFont val="Arial Narrow"/>
        <family val="2"/>
      </rPr>
      <t xml:space="preserve"> number of spare units</t>
    </r>
  </si>
  <si>
    <r>
      <rPr>
        <b/>
        <sz val="11"/>
        <color indexed="8"/>
        <rFont val="Arial Narrow"/>
        <family val="2"/>
      </rPr>
      <t>H) Spares Unit Cost:</t>
    </r>
    <r>
      <rPr>
        <sz val="11"/>
        <color theme="1"/>
        <rFont val="Arial Narrow"/>
        <family val="2"/>
      </rPr>
      <t xml:space="preserve"> cost of each spare unit without installation cost</t>
    </r>
  </si>
  <si>
    <r>
      <t xml:space="preserve">J) Fixed Software License Cost: </t>
    </r>
    <r>
      <rPr>
        <sz val="11"/>
        <color theme="1"/>
        <rFont val="Arial Narrow"/>
        <family val="2"/>
      </rPr>
      <t>one-time license cost of software</t>
    </r>
  </si>
  <si>
    <r>
      <t xml:space="preserve">M) Annual Cost After Warranty: </t>
    </r>
    <r>
      <rPr>
        <sz val="11"/>
        <color theme="1"/>
        <rFont val="Arial Narrow"/>
        <family val="2"/>
      </rPr>
      <t>annual warranty cost associated with an individual  line item once system warranty expires</t>
    </r>
  </si>
  <si>
    <r>
      <rPr>
        <b/>
        <sz val="11"/>
        <color indexed="8"/>
        <rFont val="Arial Narrow"/>
        <family val="2"/>
      </rPr>
      <t>I) Spares Total Cost</t>
    </r>
    <r>
      <rPr>
        <sz val="11"/>
        <color theme="1"/>
        <rFont val="Arial Narrow"/>
        <family val="2"/>
      </rPr>
      <t>: total cost of spare units. To be calculated as:</t>
    </r>
    <r>
      <rPr>
        <b/>
        <sz val="11"/>
        <color indexed="8"/>
        <rFont val="Arial Narrow"/>
        <family val="2"/>
      </rPr>
      <t xml:space="preserve"> I = G x H</t>
    </r>
  </si>
  <si>
    <r>
      <t xml:space="preserve">K) Total Number of Licenses: </t>
    </r>
    <r>
      <rPr>
        <sz val="11"/>
        <color theme="1"/>
        <rFont val="Arial Narrow"/>
        <family val="2"/>
      </rPr>
      <t>number of user licenses covered by fixed-software license cost (J)</t>
    </r>
  </si>
  <si>
    <r>
      <t xml:space="preserve">L) Total Capital Cost: </t>
    </r>
    <r>
      <rPr>
        <sz val="11"/>
        <color theme="1"/>
        <rFont val="Arial Narrow"/>
        <family val="2"/>
      </rPr>
      <t xml:space="preserve">total capital cost to be calculated as: </t>
    </r>
    <r>
      <rPr>
        <b/>
        <sz val="11"/>
        <color indexed="8"/>
        <rFont val="Arial Narrow"/>
        <family val="2"/>
      </rPr>
      <t>L = F+I+J</t>
    </r>
  </si>
  <si>
    <t>No.</t>
  </si>
  <si>
    <t>Annual Operations &amp; Maintenance Cost After Warranty</t>
  </si>
  <si>
    <t>Customer/Rider System Subtotal</t>
  </si>
  <si>
    <t>7.5</t>
  </si>
  <si>
    <t>Note 1: Please enter the quantity as needed.</t>
  </si>
  <si>
    <t>OS Licenses [Note 4] (Section 3.2)</t>
  </si>
  <si>
    <t>Year 9 Warranty (Option)</t>
  </si>
  <si>
    <t>Year 10 Warranty (Option)</t>
  </si>
  <si>
    <t>Hosting [Note 3] (Section 3.2, 3.6.2)</t>
  </si>
  <si>
    <t>Site Installation [Note 3] (Section 3.2, 3.6.1)</t>
  </si>
  <si>
    <t>1.6.1</t>
  </si>
  <si>
    <t>Hardware (Section 3.2.1)</t>
  </si>
  <si>
    <t>Software (Section 3.2.2)</t>
  </si>
  <si>
    <t>Follow-up Analysis (Section 3.6.3)</t>
  </si>
  <si>
    <t>1.9</t>
  </si>
  <si>
    <t>GIS and Mapping Software (Section 5 except 5.10)</t>
  </si>
  <si>
    <t xml:space="preserve">Trip Coordination, Scheduling and Dispatching Software (Section 6) </t>
  </si>
  <si>
    <t>Trip Coordination, Scheduling and Dispatch Software</t>
  </si>
  <si>
    <t>Existing Trip and Client Database Conversion (Section 6.1)</t>
  </si>
  <si>
    <t>Client Registration (Section 6.2)</t>
  </si>
  <si>
    <t>Client Data Management (Section 6.3)</t>
  </si>
  <si>
    <t>Agency Resource Management (Section 6.4)</t>
  </si>
  <si>
    <t>Reservations (Section 6.5)</t>
  </si>
  <si>
    <t>Scheduling (Section 6.6)</t>
  </si>
  <si>
    <t>Dispatching (Section 6.7)</t>
  </si>
  <si>
    <t>Billing and Reporting (Section 6.8)</t>
  </si>
  <si>
    <t>Customer Service (Section 6.9)</t>
  </si>
  <si>
    <t>Mobile Data Terminal (MDT) Interface (Section 6.10)</t>
  </si>
  <si>
    <t>Third-party Mapping Overlay/Integration (Section 5.10)</t>
  </si>
  <si>
    <t>Alternative Cost: Software as a Service Subscription per Year</t>
  </si>
  <si>
    <t>Alternative Cost: Per Trip Fee</t>
  </si>
  <si>
    <t>If Cost is a Per Trip Fee, Number of Trips Assumed per Year</t>
  </si>
  <si>
    <t>Proposer Price Notes</t>
  </si>
  <si>
    <t>Price Form to be Submitted by the Proposer (fill only those cells that are not greyed out). Please see "Price Form Notes" sheet for instructions. Fill out Proposer Price Notes as needed.</t>
  </si>
  <si>
    <t>Alternative Cost: Per Vehicle Fee</t>
  </si>
  <si>
    <t>If Cost is a Per Vehicle Fee, Number of Vehicles Assumed per Year</t>
  </si>
  <si>
    <t>Customer/Rider System (Section 7)</t>
  </si>
  <si>
    <t>Reports (Section 8)</t>
  </si>
  <si>
    <t>CAD/AVL/Real-time Customer Information (Section 9)</t>
  </si>
  <si>
    <t>Mobile Data Terminal (Section 9.2.1)</t>
  </si>
  <si>
    <t>Geo-fencing (Section 9.2.1.2)</t>
  </si>
  <si>
    <t>Vehicle Location Tracking (Section 9.2.1.3)</t>
  </si>
  <si>
    <t>Canned Data Messaging (Section 9.2.1.4)</t>
  </si>
  <si>
    <t>Real-time Customer Information (Section 9.3)</t>
  </si>
  <si>
    <t>CAD/AVL//Real-time Customer Information Subtotal</t>
  </si>
  <si>
    <t>Project Implementation (Section 11)</t>
  </si>
  <si>
    <t>Project Management (Section 11.3)</t>
  </si>
  <si>
    <t>Design Reviews (Section 11.4)</t>
  </si>
  <si>
    <t>Testing (Section 11.5)</t>
  </si>
  <si>
    <t>Documentation (Section 11.6)</t>
  </si>
  <si>
    <t>Training (Section 11.7)</t>
  </si>
  <si>
    <t>Warranty and Spares (Section 12)</t>
  </si>
  <si>
    <t>Account-based electronic fare payment system  (Section 10)</t>
  </si>
  <si>
    <t>Electronic billing requiring electronic data interchange (EDI)  (Section 10)</t>
  </si>
  <si>
    <t>Exchanging information with other scheduling and dispatching systems using TDS (Section 10)</t>
  </si>
  <si>
    <t>Wireless Data Communication (Section 4)</t>
  </si>
  <si>
    <t>Cellular Data (Section 4.1)</t>
  </si>
  <si>
    <t>Central hardware (Section 4.1)</t>
  </si>
  <si>
    <t>2.3</t>
  </si>
  <si>
    <t>On-board Data Communication Hardware (Section 4.2.2.1)</t>
  </si>
  <si>
    <t>2.4</t>
  </si>
  <si>
    <t>Antenna Hardware (Section 4.2.2.2)</t>
  </si>
  <si>
    <t>2.5</t>
  </si>
  <si>
    <t>On-board Mobile Router Gateway (Section 4.2.2.3)</t>
  </si>
  <si>
    <t>2.6</t>
  </si>
  <si>
    <t>Central Wireless Communication Gateway Software (Section 4.2.3)</t>
  </si>
  <si>
    <t>2.7</t>
  </si>
  <si>
    <t>Wireless Local Area Network (WLAN) Hardware (Section 4.3.2)</t>
  </si>
  <si>
    <t>2.8</t>
  </si>
  <si>
    <t>WLAN Data Transfer Support Software (Section 4.3.3)</t>
  </si>
  <si>
    <t>2.9</t>
  </si>
  <si>
    <t>Wireless Data Communication Subtotal</t>
  </si>
  <si>
    <t>Other (please provide specifics in the Proposer Price Notes)</t>
  </si>
  <si>
    <t>3.2</t>
  </si>
  <si>
    <t>3.2.1</t>
  </si>
  <si>
    <t>3.2.2</t>
  </si>
  <si>
    <t>3.2.3</t>
  </si>
  <si>
    <t>3.2.4</t>
  </si>
  <si>
    <t>3.2.5</t>
  </si>
  <si>
    <t>3.2.6</t>
  </si>
  <si>
    <t>3.2.7</t>
  </si>
  <si>
    <t>3.2.8</t>
  </si>
  <si>
    <t>3.2.9</t>
  </si>
  <si>
    <t>3.2.10</t>
  </si>
  <si>
    <t>Trip Coordination, Scheduling and Dispatch Software Subtotal</t>
  </si>
  <si>
    <t>6</t>
  </si>
  <si>
    <t>6.6</t>
  </si>
  <si>
    <t>8</t>
  </si>
  <si>
    <t>8.4</t>
  </si>
  <si>
    <t>8.5</t>
  </si>
  <si>
    <t>8.6</t>
  </si>
  <si>
    <t>9.1</t>
  </si>
  <si>
    <t>9.2</t>
  </si>
  <si>
    <t>9.3</t>
  </si>
  <si>
    <t>9.4</t>
  </si>
  <si>
    <r>
      <t xml:space="preserve">N) Alternative Cost: Software as a Service Subscription per Year: </t>
    </r>
    <r>
      <rPr>
        <sz val="11"/>
        <color theme="1"/>
        <rFont val="Arial Narrow"/>
        <family val="2"/>
      </rPr>
      <t>annual software subscription cost</t>
    </r>
  </si>
  <si>
    <r>
      <t xml:space="preserve">O) Alternative Cost: Per Trip Fee: </t>
    </r>
    <r>
      <rPr>
        <sz val="11"/>
        <color theme="1"/>
        <rFont val="Arial Narrow"/>
        <family val="2"/>
      </rPr>
      <t>scheduling software cost per trip</t>
    </r>
  </si>
  <si>
    <r>
      <t xml:space="preserve">P) If Cost is a Per Trip Fee, Number of Trips Assumed per Year: </t>
    </r>
    <r>
      <rPr>
        <sz val="11"/>
        <color theme="1"/>
        <rFont val="Arial Narrow"/>
        <family val="2"/>
      </rPr>
      <t>assumed number of trips per year</t>
    </r>
  </si>
  <si>
    <r>
      <t xml:space="preserve">Q) Alternative Cost: Per Vehicle Fee: </t>
    </r>
    <r>
      <rPr>
        <sz val="11"/>
        <color theme="1"/>
        <rFont val="Arial Narrow"/>
        <family val="2"/>
      </rPr>
      <t>scheduling software cost per vehicle</t>
    </r>
  </si>
  <si>
    <r>
      <t xml:space="preserve">R) If Cost is a Per Vehicle Fee, Number of Vehicles Assumed per Year: </t>
    </r>
    <r>
      <rPr>
        <sz val="11"/>
        <color theme="1"/>
        <rFont val="Arial Narrow"/>
        <family val="2"/>
      </rPr>
      <t>assumed number of vehicles per year</t>
    </r>
  </si>
  <si>
    <t>Proposers shall not modify this Price Proposal Form.  If proposals need to provide information on any details not covered by this form, they must include information on the "Proposer Price Notes" worksheet in this spreadsheet.</t>
  </si>
  <si>
    <t>Spares Quantity= 10%  of Column D, rounded up to next whole number</t>
  </si>
  <si>
    <t>Miscellaneous (specify item(s) in Proposer Price Notes)</t>
  </si>
  <si>
    <t>Warranty and Warranty Options Subtotal</t>
  </si>
  <si>
    <t/>
  </si>
  <si>
    <t>4 	Please review the Complexities Created by CCAM Cost Sharing Principles section in the Cost Allocation Technology for Non-Emergency Medical Transportation Final Report (located at https://www.transit.dot.gov/sites/fta.dot.gov/files/2020-09/Cost-Allocation-Technology-for-Non-Emergency-Medical-Transportation-Final-Report.pdf) which discusses the difference between least path distance miles and revenue miles.</t>
  </si>
  <si>
    <t>3 	“Non-Live” database refers to a “read-only” database that is not being accessed by any application. This database may not be up and running all the time and can be shut down or restarted, as needed.</t>
  </si>
  <si>
    <t>2 	Source Code means the source code, design and associated preliminary materials, object code, file formats and specifications, build and compilation scripts and instructions, databases, configuration data, audio, video, literal and other media and materials, including accompanying documentation relating to or comprising the software built by an ODOT contractor and is owned by ODOT.</t>
  </si>
  <si>
    <t xml:space="preserve">1 	https://governor.ohio.gov/wps/portal/gov/governor/media/executive-orders </t>
  </si>
  <si>
    <t>Footnotes:</t>
  </si>
  <si>
    <t>Appendix B:  Compliance Matrix. See separate spreadsheet</t>
  </si>
  <si>
    <t>Appendix A:  Price Proposal Form. See separate spreadsheet</t>
  </si>
  <si>
    <t>ODOT is in the process of developing a Service Level Agreement (SLA) for getting spare parts in a timely manner. The Proposer shall provide a sample SLA that addresses this need.</t>
  </si>
  <si>
    <t>Additional spare components purchased during the warranty period shall be packaged, organized and labeled in the same manner as the original supply of spare components, although additional storage provisions will not need to be provided.</t>
  </si>
  <si>
    <t xml:space="preserve">Spare components shall be packaged to protect their reliability, including providing for them to be identified, inspected, stored for long periods, and endure multiple inventories without damage or degradation. </t>
  </si>
  <si>
    <t>Spare components shall be fully configured, including any license requirements, so that they may be immediately utilized in the event of component failure.</t>
  </si>
  <si>
    <t>Spare components shall be delivered to the RTRC and TPs already organized and labeled such that they can be readily identified and found. The organization and labeling must be approved by the RTRC’s Project Manager.</t>
  </si>
  <si>
    <t>The location of spare parts for the RTRC has not yet been determined.The proposal shall include a list of the spare components and quantities to be provided, including manufacturer, model numbers and unit prices. At any time during the warranty period, the RTRC and TPs shall be able to purchase additional spare components at the unit price stated in the price proposal form.</t>
  </si>
  <si>
    <t>Spare parts for TPs’ hardware must be housed in a location that is easily accessible to each TP.</t>
  </si>
  <si>
    <t>The Contractor shall provide an initial supply of spare components to the RTRC and TPs for all installed hardware (e.g., tablets if procured from the Contractor), with a quantity of at least 10% of the installed quantity (with a minimum quantity of 1).</t>
  </si>
  <si>
    <t>12.4 Spare Components</t>
  </si>
  <si>
    <t>Even if the system-wide replacement activity extends beyond the end of the five-year warranty period, the Contractor shall be obligated to complete it if the need was documented before the end of the warranty period.</t>
  </si>
  <si>
    <t>System-wide replacement shall require the Contractor to replace all units of the suspect component throughout the system, whether or not they have exhibited any fault.</t>
  </si>
  <si>
    <t>If at least 25% of a given component requires repair or replacement within the five-year warranty period, the component shall be deemed to warrant system-wide replacement.</t>
  </si>
  <si>
    <t>12.3 System-wide Replacement</t>
  </si>
  <si>
    <t>Returned or replaced spare components shall be packaged, organized and labeled in the same manner as the original supply of spare components.</t>
  </si>
  <si>
    <t>The Contractor shall pay all shipping charges to and from the RTRC and TPs, and any duties associated with the repair or replacement of faulty units.</t>
  </si>
  <si>
    <t>All components received back at the RTRC and TPs from the Contractor will be tested in accordance with the original ATP, and returned to the Contractor if faulty accompanied by a certification.</t>
  </si>
  <si>
    <t>If the Contractor determines that a returned component is not faulty, the RTRC and TPs shall receive the original component back in working order within two days of the Contractor originally receiving the returned component.</t>
  </si>
  <si>
    <t>During the warranty period, the Contractor shall repair or replace any faulty components, with the cost included in the warranty price. The RTRC and TPs will ship each faulty component to the Contractor, who shall return a new or repaired component within one week of originally receiving it.</t>
  </si>
  <si>
    <t>12.2 Repair or Replacement of Faulty Components</t>
  </si>
  <si>
    <t>In its agreements with subcontractors, suppliers and vendors, the Contractor shall require that such parties (1) consent to the assignment of such warranties and representations to the RTRC; (2) agree that such warranties and representations shall be enforceable by the RTRC in its own name; and (3) furnish documentation on the applicable warranties to the RTRC.</t>
  </si>
  <si>
    <t>In addition to the foregoing warranties, the Contractor shall assign to the RTRC, and the RTRC shall have the benefit of, any and all subcontractors', suppliers', and vendors' warranties and representations with respect to the deliverables provided.</t>
  </si>
  <si>
    <t>The Contractor shall warrant that its employees, agents and Subcontractors assigned to perform services under this contract shall have the proper skill, training and background to perform in a competent and professional manner, and that all work will be so performed. The RTRC and TPs reserve the right to remove any subcontractors if their work is deemed incompetent or unprofessional.</t>
  </si>
  <si>
    <t>During the warranty period, the Contractor shall, at no cost to the RTRC or TPs, furnish such materials, labor, equipment, software, documentation, services and incidentals as are necessary to maintain the system in accordance with the warranty.</t>
  </si>
  <si>
    <t>The Contractor shall warrant compliance with all applicable laws and regulations relating to the project.</t>
  </si>
  <si>
    <t>If there is a change in the production configuration of any equipment or software being installed prior to Final System Acceptance, the RTRC and TPs may require that all previously installed equipment and software be upgraded to match the updated configuration.</t>
  </si>
  <si>
    <t>The Contractor shall warrant that the documentation provided shall completely and accurately reflect the operation and maintenance of the equipment and software, and provide the RTRC and TPs with all information necessary to maintain the system.</t>
  </si>
  <si>
    <t>Proposers shall describe the pricing and services offered as part of different levels of support available (e.g., basic, advanced and premium levels of support).</t>
  </si>
  <si>
    <t>Proposers shall offer pricing for an option to extend the warranty period for the system for additional years beyond five years. The RTRC and TPs may include an extended warranty in the contract with the Contractor. Proposers shall itemize the cost of each extended warranty period and document any differences in the warranty terms for these option years in their proposal.</t>
  </si>
  <si>
    <t>The warranty period for the system shall run concurrently for all system components from the date of SA, through to five (5) years from the date of SA, although the warranty must assure that data is available for a minimum of seven years.</t>
  </si>
  <si>
    <t>The Contractor shall warrant that the RTRC and TPs shall acquire permanent title to all equipment and non-proprietary software provided under the Contract, free and clear of all liens and encumbrances.</t>
  </si>
  <si>
    <t>The Contractor shall provide any software updates and patches for the current software version at no cost to the RTRC or TPs during the warranty period.</t>
  </si>
  <si>
    <t>The Contractor shall warrant that equipment and software, including the initial supply of spare components, (1) are free from defects in design, material and workmanship, and shall remain in good working order, and (2) function properly and in conformity with this Contract.</t>
  </si>
  <si>
    <t>The Contractor shall warrant that the design, materials, construction, software and workmanship of the equipment shall reflect the intended use of the equipment as a component of the overall human service transportation management system in the HSTC Region 9 environment.</t>
  </si>
  <si>
    <t>The Contractor shall warrant that the system satisfies the foregoing requirements in all material respects and will be fit for such intended uses.</t>
  </si>
  <si>
    <t>The Contractor shall confirm that it has reviewed and evaluated all information furnished by the RTRC and has made all inquiries necessary such that the Contractor is fully aware of the RTRC's business requirements and intended uses of system, as set forth or referenced in the Request for Proposals (RFP) and any Addenda, Amendments or Final Proposal Requests, as well as in discussions held previous to the Proposer’s submission of the proposal and during the Pre-proposal Conference.</t>
  </si>
  <si>
    <t>The Contractor shall provide a single point of contact for all warranty administration during the warranty period.</t>
  </si>
  <si>
    <t>12.1 Warranty</t>
  </si>
  <si>
    <t>12 Warranty and Spares</t>
  </si>
  <si>
    <t>The Proposer shall provide the cost of additional training for staff after the System Acceptance period (new hires, etc.) on the Price Proposal Form.</t>
  </si>
  <si>
    <t>During the warranty period, the Contractor shall provide additional training to the original trainees after System Acceptance for the system at no additional cost if major modifications are made to the system after the initial training due to system upgrades or changes.</t>
  </si>
  <si>
    <t>The Contractor shall provide brief refresher versions of each training course to the original trainees between three to six months after System Acceptance of the system at no additional cost.</t>
  </si>
  <si>
    <t>If any instructor is considered unsuitable by the RTRC, either before or during the training, the Contractor shall provide a suitable replacement within five business days of receiving such notice from the RTRC.</t>
  </si>
  <si>
    <t xml:space="preserve">The instructors shall demonstrate a thorough knowledge of the material covered in the courses, familiarity with the training materials used in the courses, and the ability to effectively lead students in a classroom setting. </t>
  </si>
  <si>
    <t>The Contractor shall furnish all special tools, equipment, training aids and any other materials required to train course participants, for use during training courses only.</t>
  </si>
  <si>
    <t>The Training Plan must be approved in writing by the RTRC before the start of any training.</t>
  </si>
  <si>
    <t>* Number of follow-up sessions (specify on-site or web-based) or itemize cost per session.</t>
  </si>
  <si>
    <t>* Maximum number of attendees per class; and</t>
  </si>
  <si>
    <t>* Number of classes per course;</t>
  </si>
  <si>
    <t>* List of training courses;</t>
  </si>
  <si>
    <t>* Total number of web-based training session proposed;</t>
  </si>
  <si>
    <t>* Total number of onsite training sessions proposed;</t>
  </si>
  <si>
    <t>Each Proposer shall provide a sample Training Plan with the following details in their proposal:</t>
  </si>
  <si>
    <t>The Training Plan, including the training schedule and course outlines, must be provided to the RTRC for review at least three weeks in advance of the start of training. Training must be conducted prior to the User Acceptance Testing.</t>
  </si>
  <si>
    <t>The Contractor shall provide additional training to the original trainees after Final System Acceptance for the system at no additional cost if major modifications are made to the system after the initial training due to system upgrades or changes made under warranty; and/or Final System Acceptance occurs at least three months after the completion of training, due to delays for which the Contractor is responsible.</t>
  </si>
  <si>
    <t>The Contractor shall provide all training materials in either Microsoft Office or Adobe PDF formats with a permission to reproduce copies later on.</t>
  </si>
  <si>
    <t xml:space="preserve">The Contractor will describe the necessary pre-requisite computer skills and knowledge expected for each of the training courses in order to develop training classes based on user skill level. </t>
  </si>
  <si>
    <t>The RTRC will provide the actual number of staff for each of the above categories of trainees.</t>
  </si>
  <si>
    <t>* Managers</t>
  </si>
  <si>
    <t xml:space="preserve">* Database Managers </t>
  </si>
  <si>
    <t>* Systems administrator;</t>
  </si>
  <si>
    <t>* Customer service representative;</t>
  </si>
  <si>
    <t>* Vehicle operators</t>
  </si>
  <si>
    <t>* System administrator/IT staff</t>
  </si>
  <si>
    <t>* Administrative Staff</t>
  </si>
  <si>
    <t>* Reservationist / Scheduler / Dispatcher</t>
  </si>
  <si>
    <t>The Contractor shall provide training courses for at least the following positions:</t>
  </si>
  <si>
    <t>11.7 Training</t>
  </si>
  <si>
    <t>The Contractor must provide disaster recovery documentation highlighting how system can function and prevent any data loss in the event of a natural disaster or other unexpected events.</t>
  </si>
  <si>
    <t>The Contractor shall provide a Systems Manuals (SMs), documenting (1) the configuration of  the TCSDS system hardware and software; (2) TCSDS system functions and operations; (3) scheduled maintenance required for the TCSDS; and (4) database structure and data dictionary.</t>
  </si>
  <si>
    <t>The software application shall include context sensitive help capability.</t>
  </si>
  <si>
    <t>The Contractor shall provide Vehicle Operator Manuals documenting use of the MDTs and on-board equipment.</t>
  </si>
  <si>
    <t>The Contractor shall provide User Manuals (UMs) for the users of the TCSDS system, documenting use of all functions of the software.</t>
  </si>
  <si>
    <t>The Contractor shall provide Maintenance Manuals documenting (1) how the on-board system components were installed; (2) how to install and configure spare on-board components; and (3) the schedule/ procedures for preventative maintenance, inspection, fault diagnosis, component replacement and warranty administration on each on-board system component.</t>
  </si>
  <si>
    <t>The ABD shall include: (1) an inventory of all on-board components supplied including supplier, model number, serial number and installation location; (2) an inventory of all spare on-board parts supplied including supplier, model number, serial number and storage location; (3) all reference and user manuals for on-board system components, including those components supplied by third parties; (4) all warranties documentation, including that for on-board components supplied by third parties; (5) a diagram indicating the as-built interconnections between on-board components; and (6) the version number of all software, including that supplied by third parties.</t>
  </si>
  <si>
    <t>The Contractor shall provide an As-Built Document (ABD) to the RTRC for approval.</t>
  </si>
  <si>
    <t>11.6 Documentation</t>
  </si>
  <si>
    <t>A requirement classified as having been “demonstrated” during a certain testing stage can be subsequently redefined as having been “not demonstrated” if compliance issues emerge prior to System Acceptance.</t>
  </si>
  <si>
    <t>The RM shall be used as a “punch list” to track which requirements have not yet been demonstrated at each stage of testing.</t>
  </si>
  <si>
    <t>System Acceptance will not be granted for the system until all contract requirements have formally demonstrated through Burn-in/Rigorous Testing.</t>
  </si>
  <si>
    <t>The TRD must be approved before the RTRC grants System Acceptance.</t>
  </si>
  <si>
    <t>The TRD shall document the results of each ATP procedure and provide an updated RM that indicates which contract requirements have been demonstrated.</t>
  </si>
  <si>
    <t>The Contractor shall provide written Test Results Documentation (TRD) after completing each stage of testing.</t>
  </si>
  <si>
    <t>The Contractor shall be required to reschedule testing if the RTRC witnessing representatives cannot be present or if other circumstances prevent testing from taking place.</t>
  </si>
  <si>
    <t>The Contractor shall provide written notice to the RTRC at least two weeks in advance of any testing, indicating the specific tests to be completed.  The Contractor will coordinate the date, time and location of testing to minimize disruption of service.</t>
  </si>
  <si>
    <t>The RTRC may authorize the Contractor to proceed to the next testing stage with certain deficiencies not yet resolved.</t>
  </si>
  <si>
    <t>Burn-in/Rigorous Testing shall involve revenue service use of the system over a 30-day period after the completion of System/User Acceptance Testing, and deficiencies shall be rectified before the RTRC will grant Final System Acceptance (SA) for the system.  This testing stage will be conducted on-site. The Contractor will be required to submit proposed test procedures, which will need to include a cross-referencing to identify which procedure(s) demonstrate each requirement from the Requirements Matrix (RM).</t>
  </si>
  <si>
    <t>System/User Acceptance Testing shall be witnessed by the RTRC and TP representatives.</t>
  </si>
  <si>
    <t>System/User Acceptance Testing shall include the testing of all spare components.</t>
  </si>
  <si>
    <t xml:space="preserve">System/User Acceptance Testing will include operating the system using live data. This testing stage will be conducted on-site at the TPs. The Contractor will be required to submit proposed test procedures, which will need to include a cross-referencing to identify which procedure(s) demonstrate each requirement from the Requirements Matrix (RM).  </t>
  </si>
  <si>
    <t>System/User Acceptance Testing shall be completed after the entire system has been installed, and deficiencies shall be rectified before the initiation of Burn-in/Rigorous Testing.</t>
  </si>
  <si>
    <t>Pilot/Installation Testing shall be witnessed by the RTRC and TP representatives.</t>
  </si>
  <si>
    <t>Prior to commencement of Pilot/Installation Testing, the Contractor shall validate scheduling parameters and on-board data configurations to ensure that they are reasonable and accurate.</t>
  </si>
  <si>
    <t>Pilot/Installation Testing shall be completed for at least one type of each vehicle in the RTRC-dedicated fleet, for any on-board systems.  Installation testing will include the Contractor, working with the RTRC’s IT staff, installing the RTRC’s databases and the Contractor’s software, and operating the system in a test environment. Pilot and installation testing will be conducted on-site at the RTRC.  The Contractor will be required to submit proposed test procedures, which will need to include a cross-referencing to identify which procedure(s) demonstrate each requirement from the Requirements Matrix (RM). Any deficiencies observed in a four-week period following Pilot/Installation testing shall be rectified before the initiation of System Testing (ST).  Vehicles used during Pilot Testing will be in operation for four weeks to observe issues that arise in daily operations.</t>
  </si>
  <si>
    <t>FAT shall be witnessed by the RTRC’s and TP representatives (RTRC and TP staff and/or designated support consultants).</t>
  </si>
  <si>
    <t>FAT shall be completed before the equipment and software is shipped to the RTRC and TPs for installation, and deficiencies shall be rectified before shipping to the RTRC and TPs for installation.</t>
  </si>
  <si>
    <t>The ATP shall reflect the following distinct testing stages for the proposed system: (1) Factory Acceptance Test (FAT); (2) Pilot Testing/Installation Testing; (3) System/User Acceptance Testing; and (4) Burn-in/Rigorous Testing.</t>
  </si>
  <si>
    <t>The ATP document shall be submitted to the RTRC at least three weeks in advance of any intended testing.</t>
  </si>
  <si>
    <t>The ATP shall include an updated RM from the design review documents, to include the test stage at which each contract requirement will be demonstrated; and a cross-reference to the test procedure(s) that serve to address each contract requirement.</t>
  </si>
  <si>
    <t>The ATP shall clearly address: (1) how each testable contract requirement (listed in the RM) will be demonstrated, including the method for performing the test; (2) the results that will constitute success for each test; (3) responsibilities of both Contractor and the RTRC’s representatives during each test; and (4) a cross-reference to which contract requirements from the RM are being addressed by each test procedure.</t>
  </si>
  <si>
    <t>The Contractor shall submit an Acceptance Test Procedures document (ATP), for the RTRC approval prior to undertaking any testing.</t>
  </si>
  <si>
    <t>11.5 Testing</t>
  </si>
  <si>
    <t>The Contractor shall document configurations of the computer hardware and networking infrastructure as part of the FDD.</t>
  </si>
  <si>
    <t>The Contractor shall create a detailed list of system configurations. An example of these configurations is a list of canned messages, and list of incidents and accidents codes.</t>
  </si>
  <si>
    <t>Once the FDD is complete and accepted by the RTRC, the Contractor shall provide a detailed list of equipment for the system.</t>
  </si>
  <si>
    <t>The PDD and FDD are intended only to reduce the chance of any misunderstandings on the design intent or interpretation of the contract requirements. The PDR and FDR shall not alter the need for the successful formal demonstration of each requirement through the Acceptance Testing process.</t>
  </si>
  <si>
    <t>The Contractor shall conduct the FDR onsite or via conference call three weeks after the FDD has been submitted.</t>
  </si>
  <si>
    <t>The FDD shall include the following materials: (1) updated PDD incorporating RTRC feedback and comments; (2) final list of equipment to be procured; (3) final design and configurations of the system to be built including all customizations to be made to the system; (4) an updated table providing cross-references between sections is the FDD and elements of the RM; and (5) updates to the Project Schedule.</t>
  </si>
  <si>
    <t>Based on comments made by the RTRC on the PDD, the Contractor shall make revisions to prepare the final design document (FDD).</t>
  </si>
  <si>
    <t xml:space="preserve">The second step in the design review process is a Final or Critical Design Review (FDR), which deals with the Contractor’s final system design, based on the results of the PDR and updated RM. The FDR meeting involves consensus building in an onsite meeting or conference call once the design is finalized. </t>
  </si>
  <si>
    <t>11.4.3 Final Design Review</t>
  </si>
  <si>
    <t>The RTRC shall review the PDD in advance of the PDR meeting, and finalize their review and comments on the PDD after the PDR meeting is held.</t>
  </si>
  <si>
    <t>The Contractor shall prepare the Preliminary Design Document (PDD), which shall include the following materials: (1) a conceptual diagram illustrating all elements in the system and data flow will be required; (2) an overview of the equipment, system and configuration proposed for implementation; (3) detailed technical documentation for each equipment item; (4) detailed technical documentation on all software, addressing the functions of each module, the format of all user interface screens, the format of all reports, the data fields to be included in all data exchange interfaces and any other software aspects warranting advance agreement with the RTRC prior to system customization/configuration; and (5) a table providing cross-references for each section of the PDD to the appropriate element of the RM.</t>
  </si>
  <si>
    <t>The beginning of the design review process is a Preliminary Design Review (PDR) meeting, which deals with the Contractor’s initial version of the system design. This meeting is an important opportunity to identify any misunderstandings of the design intent and to adapt the design within the Contractor’s constraints to best suit the RTRC’s needs.</t>
  </si>
  <si>
    <t>There shall be two design reviews in which the Contractor must participate.  For the design reviews, the Contractor will be required to prepare comprehensive documentation on the technical details of the system before proceeding with the installation. The design review materials to be prepared by the Contractor will include overall system documentation, details for installation with each vehicle type/site and fixed facility, and an itemization of how their design responds to each individual specification requirement. An important principle with the design review process is that the RTRC acceptance of the design review documentation will not represent acceptance of the system, which can only result from successful system acceptance testing.</t>
  </si>
  <si>
    <t>11.4.2 Preliminary Design Review</t>
  </si>
  <si>
    <t>Finalized contractual requirements will be prepared after the RR meeting and will be referred to as the Requirements Matrix hereafter.</t>
  </si>
  <si>
    <t>The Contractor shall participate in the RR, as part of the first onsite meeting. The RR will initialize the Requirements Matrix (RM) and the Contractor will use this Matrix to produce the draft Design Document for conducting the Preliminary Design Review (PDR) at the second on-site meeting. The RR meeting shall discuss, for each contract requirement, the following: (1) the RTRC design intent; (2) the intended Contractor design approach; and (3) the general Contractor approach to demonstration through the acceptance testing process.</t>
  </si>
  <si>
    <t>11.4.1 Requirements Review (RR)</t>
  </si>
  <si>
    <t>11.4 Design Reviews</t>
  </si>
  <si>
    <t>The RTRC will withhold 10% retainage on each invoice. Upon system acceptance by the RTRC, the total retainage will be paid to the Contractor.</t>
  </si>
  <si>
    <t>The Contractor shall only submit an invoice once a fully-signed Acceptance Certificate is generated by the RTRC indicating that a progress payment milestone has been achieved.</t>
  </si>
  <si>
    <t>11.3.4 Invoicing</t>
  </si>
  <si>
    <t>During subsequent onsite efforts, the Contractor shall install the system, configure system access and conduct acceptance testing. These onsite installation, system configuration and testing efforts will occur over an extended period, and will likely involve several different onsite trips and a range of different Contractor staff.</t>
  </si>
  <si>
    <t>During the third onsite meeting, which is the Final Design Review, the Contractor shall present the Final Design Review documentation for review. Based on discussion at this meeting, the Contractor shall make any final revisions to the FDD.</t>
  </si>
  <si>
    <t>At the second onsite meeting, which is the Preliminary Design Review (PDR), the Contractor shall be prepared to discuss the RTRC’s feedback on draft Design Review documentation.</t>
  </si>
  <si>
    <t>At the first onsite meeting, which is the Kickoff Meeting/Requirements Review (see Table 3, Item 3), the Contractor shall be prepared to discuss the RTRC’s feedback on the draft SIP and conduct a Requirements Review (RR).</t>
  </si>
  <si>
    <t>11.3.3 Minimum Required Onsite Work</t>
  </si>
  <si>
    <t>The Contractor shall submit minutes of the call within two days of each conference call. The minutes shall be included as a task on each AIL submitted following a conference call.</t>
  </si>
  <si>
    <t>Conference call facilities will be arranged and paid for by the Contractor.</t>
  </si>
  <si>
    <t>The RTRC will be represented by their designated implementation management representatives.  Outside consultants may attend or participate in all conference calls, as needed.</t>
  </si>
  <si>
    <t>The Contractor shall be represented in these conference calls by at minimum their Project Manager, as well as any additional Contractor staff necessary to properly address the current issues and project status.</t>
  </si>
  <si>
    <t>A status report shall be issued to the RTRC at least two days prior to each conference call, including (1) an agenda for the upcoming conference call highlighting key discussion items; and (2) an updated AIL with the updates incorporating the discussions of the previous bi-weekly conference call as well as other subsequent developments since the previous AIL release.</t>
  </si>
  <si>
    <t>The RTRC reserves the right to identify for discussion any additional issues beyond those in the SIP and AIL.</t>
  </si>
  <si>
    <t>The agenda for these meetings will be to discuss the most current status of and plans related to all issues identified in the recent releases of the SIP and AIL.</t>
  </si>
  <si>
    <t>The Contractor shall participate in bi-weekly conference calls with the RTRC Project Manager, other TP staff, and outside consultants as determined by the RTRC Project Manager.</t>
  </si>
  <si>
    <t>11.3.2 Bi-Weekly Conference Calls</t>
  </si>
  <si>
    <t>The AIL shall be sorted, primarily by unresolved vs. resolved items, priority, and by the date the item was generated. The RTRC reserves the right to negotiate additional items for the AIL prior to formal acceptance.</t>
  </si>
  <si>
    <t>The Contractor shall maintain and provide to the RTRC an Action Items List (AIL), indicating for each item the following: (1) item number; (2) date generated; (3) item priority; (4) brief item descriptive title; (5) assigned person with lead resolution responsibility; (6) date resolved; and (7) ongoing dated notes on resolution status.</t>
  </si>
  <si>
    <t>The SIP shall include a rollout plan for all RTRC-dedicated vehicles.</t>
  </si>
  <si>
    <t>An updated SIP shall be submitted to the RTRC at the beginning of each month, until project completion and system acceptance by the RTRC.</t>
  </si>
  <si>
    <t>The SIP must be approved and accepted in writing by the RTRC before it can become effective.</t>
  </si>
  <si>
    <t xml:space="preserve">Also, the Contractor shall include a Safety Management Plan in their SIP, which shall detail their responsibilities and procedures for safety during the different phases of the project, including (1) conducting pre-installation surveys to identify potential project safety hazards; (2) identifying project hazard control procedures, including occupational (worker) and public hazards; (3) providing project safety orientation and training to its subcontractors and RTRC/TP staff who will be involved in the project; and (4) furnishing procedures and training for project accident reporting and investigations, </t>
  </si>
  <si>
    <t>The Contractor shall participate in a kickoff meeting with the RTRC Project Manager, other RTRC and TP staff, and outside consultants as determined by the RTRC Project Manager. The SIP shall be discussed at the kickoff meeting. After the kickoff meeting, the SIP must be revised by the Contractor based on comments made during the kickoff meeting and by the RTRC and TPs. The revised document shall be provided to the RTRC within two weeks after the kickoff meeting.  Please refer to Table 4 for recommendations on high-level tasks that should be included in the SIP.</t>
  </si>
  <si>
    <t>The initial draft of the SIP shall be provided to the RTRC within two weeks from Notice to Proceed (NTP).</t>
  </si>
  <si>
    <t>Proposers must submit their data conversion plan as part of the draft SIP provided in the proposal. Potential risk items and their resolution must be clearly identified per the Proposers’ prior experience with similar implementations.</t>
  </si>
  <si>
    <t>The Contractor shall prepare a System Implementation Plan (SIP), including detailed implementation activities and a schedule for these activities, the roles and responsibility of parties (Contractor, RTRC, TPs and other parties) in the proposed project team, progress milestones and status, and assigned Contractor staff.</t>
  </si>
  <si>
    <t>11.3.1 Project Status Tracking</t>
  </si>
  <si>
    <t>11.3 Project Management</t>
  </si>
  <si>
    <t>26, Final System Acceptance, 2 weeks</t>
  </si>
  <si>
    <t>25, Resolve Burn-in/Rigorous Testing Punch List, 2 weeks</t>
  </si>
  <si>
    <t>24, Burn-in/Rigorous Testing Results Document and Burn-in/Rigorous Testing Approval, 2 weeks</t>
  </si>
  <si>
    <t>23, Burn-in/Rigorous Testing, 4 weeks</t>
  </si>
  <si>
    <t>22, Resolve System/User Acceptance Testing Punch List, 2 weeks</t>
  </si>
  <si>
    <t>21, System/User Acceptance Testing Punch List, System/User Acceptance Results Document and System/User Acceptance Testing Approval, 2 weeks</t>
  </si>
  <si>
    <t>20, System/User Acceptance Testing, 3 weeks</t>
  </si>
  <si>
    <t>19, ATP for System/User Acceptance Testing, 4 weeks</t>
  </si>
  <si>
    <t>18, Resolve Pilot/Installation Testing Punch List, 2 weeks</t>
  </si>
  <si>
    <t>17, Pilot/Installation Testing Punch List, Pilot/Installation Testing Results Document and Pilot/Installation Testing Approval, 2 weeks</t>
  </si>
  <si>
    <t>16, Pilot/Installation Testing, 3 weeks</t>
  </si>
  <si>
    <t>15, ATP for Pilot/Installation Testing, 2 weeks</t>
  </si>
  <si>
    <t>14, Training Manuals and Training, 3 weeks</t>
  </si>
  <si>
    <t>13, Resolve FAT Punch List, 2 weeks</t>
  </si>
  <si>
    <t>12, FAT Punch List, FAT Results Document and FAT Approval, 2 weeks</t>
  </si>
  <si>
    <t>11, FAT, 3 weeks</t>
  </si>
  <si>
    <t>10, Acceptance Test Procedures (ATP) for Factory Acceptance Test (FAT), 4 weeks</t>
  </si>
  <si>
    <t>9, FDD Approval, 3 weeks</t>
  </si>
  <si>
    <t>8, Final Design Review (FDR) Meeting, 3 weeks</t>
  </si>
  <si>
    <t>7, Final Design Document (FDD), 3 weeks</t>
  </si>
  <si>
    <t>6, Preliminary Design Review (PDR) Meeting, 4 weeks</t>
  </si>
  <si>
    <t>5, Preliminary Design Document (PDD), 4 weeks</t>
  </si>
  <si>
    <t>4, Revised SIP, 2 weeks</t>
  </si>
  <si>
    <t>3, Kickoff Meeting/Requirements Review Meeting, 2 weeks</t>
  </si>
  <si>
    <t>2, Draft System Implementation Plan (SIP), 2 weeks</t>
  </si>
  <si>
    <t xml:space="preserve">1, Notice to Proceed, </t>
  </si>
  <si>
    <t>Item, Description, Time Since Last Item</t>
  </si>
  <si>
    <t>Table 4.  Required Timeline of Activities and Deliverables</t>
  </si>
  <si>
    <t>Table 4 shows the required schedule of activities and deliverables that will be described in subsequent subsections.</t>
  </si>
  <si>
    <t>11.2 Required Project Schedule</t>
  </si>
  <si>
    <t>The Contractor shall prepare all deliverables in both Microsoft Office (Word, Excel or PowerPoint) and Adobe PDF formats, with the RTRC and TPs granted full rights to reprint as needed.</t>
  </si>
  <si>
    <t>11.1 General</t>
  </si>
  <si>
    <t>11 Project Implementation</t>
  </si>
  <si>
    <t>Proposers are required to identify their capabilities as they relate to providing each of these future or optional functionalities.</t>
  </si>
  <si>
    <t>* Exchanging information with other scheduling and dispatching systems using the Transactional Data Specification (see Section 6.6 and http://www.trb.org/Main/Blurbs/180593.aspx).</t>
  </si>
  <si>
    <t>* Billing funding sources using electronic billing requiring electronic data interchange (EDI); and</t>
  </si>
  <si>
    <t>* Providing an account-based electronic fare payment system;</t>
  </si>
  <si>
    <t>The RTRC has identified future or optional functionality of the TCSDS, including the following:</t>
  </si>
  <si>
    <t>10 Future Capabilities</t>
  </si>
  <si>
    <t>The IVR system shall provide the capability to store and manage all vocabulary words and phrases used by the system.  Contractor shall describe how the vocabulary words and phrases are to be stored and managed.</t>
  </si>
  <si>
    <t>* Undo/redo individual vocabulary edits.</t>
  </si>
  <si>
    <t>* Pause deletions and insertion; and</t>
  </si>
  <si>
    <t>* Individual vocabulary edits;</t>
  </si>
  <si>
    <t>The proposed IVR system shall provide speech editing features.  The Contractor shall specify features supported by the vocabulary management environment, including but not limited to:</t>
  </si>
  <si>
    <t>The Contractor shall specify the method(s) for recording and editing vocabulary words, and constructing phrases.</t>
  </si>
  <si>
    <t>The proposed IVR system shall provide the capability for the system administrator to record and edit vocabulary words, and construct the phrases that will be used by the IVR system.</t>
  </si>
  <si>
    <t>9.3.4.6 Vocabulary Management</t>
  </si>
  <si>
    <t>The proposed IVR shall allow the system administrator the capability to generate the above reports by the following selectable periods: hourly, daily, range of days, weekly, monthly and yearly.</t>
  </si>
  <si>
    <t>* Call duration for each call.</t>
  </si>
  <si>
    <t>* Number of calls that transfer to Customer Service; and</t>
  </si>
  <si>
    <t>* Number of total incoming calls;</t>
  </si>
  <si>
    <t>The proposed system shall allow a system administrator to generate reports for specific time periods, including the following types of reports:</t>
  </si>
  <si>
    <t>The Contractor shall describe the level to which data may be collected for incoming customer calls and for the touch-tone responses to menu options.</t>
  </si>
  <si>
    <t xml:space="preserve">The IVR system shall collect customer call data and provide reports for administrative purposes.  </t>
  </si>
  <si>
    <t>9.3.4.5 Usage Data Collection and Reporting</t>
  </si>
  <si>
    <t>When a transfer request to Customer Service is initiated by the caller during regular business hours but when call takers are busy and the queue is full, the IVR system shall detect the queue-busy condition, hold the call, announce the approximate amount of time the caller may be on hold and provide IVR menu options for automated assistance.</t>
  </si>
  <si>
    <t>When a transfer request to Customer Service is initiated by the caller during regular business hours, the IVR system shall transfer the caller to Customer Service if a call taker or queue space is available.</t>
  </si>
  <si>
    <t>When a transfer request to Customer Service is initiated by a caller after business hours, the IVR system shall provide an informational message to the caller and then return the caller to the first level of the IVR system voice menu.</t>
  </si>
  <si>
    <t>The proposed IVR system shall be capable of transferring calls to RTRC Customer Service.</t>
  </si>
  <si>
    <t>The proposed system shall handle at least 2,500 calls per day. Please note that this call volume may have to be increased once there is an understanding of the actual average daily number of calls.</t>
  </si>
  <si>
    <t>9.3.4.4 Call Transfers</t>
  </si>
  <si>
    <t>At any time during the call, the customer may request a transfer to the RTRC Customer Service via touch-tone key or voice command.  The touch-tone key used for this particular selection shall remain consistent throughout the customer interface.</t>
  </si>
  <si>
    <t>The voice system structure shall provide key-ahead of touch-tone inputs such that experienced users do not have to wait for voice messages or prompts to complete prior to making a touch-tone or voice selection.</t>
  </si>
  <si>
    <t>The voice prompts shall encourage incoming callers to use the automated menu-based interface as a first choice over communication with a live Customer Service Representative.</t>
  </si>
  <si>
    <t>The IVR system shall be designed such that incoming calls with no touch-tone or voice response within a short period of time by the customer are acted upon automatically (time-out). Proposers shall specify proposed options for calls that time-out or for which there is no touch-tone service.</t>
  </si>
  <si>
    <t>The IVR system shall provide a welcoming message as its first response to incoming callers or call recipients. The system shall allow for an additional optional message to be spoken after the welcome message.</t>
  </si>
  <si>
    <t>The customer interface shall consist of voice prompts to which the customer may respond by either voice commands or by touch-tone key selection.</t>
  </si>
  <si>
    <t>9.3.4.3 Customer Interface</t>
  </si>
  <si>
    <t>The IVR shall be integrated with the existing telephone system at the RTRC. Proposers shall describe and provide cost of any needed upgrades in the existing phone system to meet the IVR functionality.</t>
  </si>
  <si>
    <t>9.3.4.2 Phone System Integration</t>
  </si>
  <si>
    <t>The system shall provide both a web- and phone-based customer interface for registering with the IVR system.</t>
  </si>
  <si>
    <t>The Proposer shall indicate how the IVR system will be compliant with FCC Section 255 of the Communications Act and Limited English Proficiency requirements.</t>
  </si>
  <si>
    <t>If a customer’s trip is predicted to be delayed by more than a configurable number of minutes, the IVR shall contact the customer with an updated arrival time.</t>
  </si>
  <si>
    <t>The IVR shall contact customers with a reminder call about their trip the day before service.</t>
  </si>
  <si>
    <t>The IVR system shall be interfaced with the TCSDS and predicted arrival time (described above) to provide current predicted arrival time for customers 30 minutes prior to the predicted arrival time.</t>
  </si>
  <si>
    <t>The IVR system shall provide the capability for customers to access and be contacted with information about RTRC and TP services and reservations via telephone. The Contractor shall be responsible for supplying hardware and software, technical support, and warranty coverage on implemented hardware and software.</t>
  </si>
  <si>
    <t>9.3.4.1 General</t>
  </si>
  <si>
    <t>The IVR shall allow customers to cancel their trips using a series of prompts to identify their trip reservation, cancel the reservations and confirm the cancellation.</t>
  </si>
  <si>
    <t>The TCSDS system shall have the ability to interface with an IVR system to provide customer alerts regarding ride reminders and real-time arrival information via IVR system.</t>
  </si>
  <si>
    <t>9.3.4 Interactive Voice Response (IVR) Alerts and Reservation Access</t>
  </si>
  <si>
    <t>The system shall have the ability to respond to customer requests for real-time status of a prescheduled trip.</t>
  </si>
  <si>
    <t>The system shall be able to send text message to customers based on their trip preferences.</t>
  </si>
  <si>
    <t>The system shall be able to send emails to customers based on their trip preferences.</t>
  </si>
  <si>
    <t>9.3.3 Email/Text Alerts</t>
  </si>
  <si>
    <t>The system shall allow customers to view the location of their vehicles on a map-based interface.</t>
  </si>
  <si>
    <t xml:space="preserve">The system shall allow customers/relatives to view the status of their trip on the RTRC or TP website or web-enabled personal devices.  Registered customers shall be able to view the status of their trips by logging onto their profile.  </t>
  </si>
  <si>
    <t>9.3.2 Web-based Trip Status</t>
  </si>
  <si>
    <t>* Driver logon/logoff error.</t>
  </si>
  <si>
    <t>* Service disruption (e.g., vehicle breakdown or weather-related disruption) and detours; and</t>
  </si>
  <si>
    <t>* Travel time variability by day and time of day;</t>
  </si>
  <si>
    <t>The system shall be able to account for at least the following operational anomalies in making corrections in the predicted arrival times:</t>
  </si>
  <si>
    <t>The system shall have the ability to dynamically generate and update the predicted arrival times for in-service TP vehicles.</t>
  </si>
  <si>
    <t>9.3.1 Predicted Arrival Time</t>
  </si>
  <si>
    <t>Proposers shall describe their proposed system’s ability to independently provide or export through a standard protocol, appointment reminders to TP staff and clients.  The time period (e.g., X hours before a scheduled appointment) and format (e.g., Text Message, Automated Phone Call, etc.) in which reminders are provided shall be configurable by each TP or client.</t>
  </si>
  <si>
    <t>9.3 Real-time Customer Information</t>
  </si>
  <si>
    <t>The accumulated mileage data collected by MDTs shall be calibrated to be within 5% of observed mileage.</t>
  </si>
  <si>
    <t>The MDTs shall be interfaced with the existing odometer, receiving the digital or analog signal and determining the distance traveled since the MDT was logged on, including the ability for the TP to adjust the odometer calibration.  In the event when the GPS-odometer is proposed to be used in place of vehicle odometer, Proposers shall provide the documented evidence of GPS-odometer accuracy in their proposals.</t>
  </si>
  <si>
    <t>9.2.1.4.3 MDT-Odometer Interface</t>
  </si>
  <si>
    <t>The MDT shall continue to periodically attempt to send a trip event report until it receives an acknowledgement from the central software that the report was received.</t>
  </si>
  <si>
    <t>The trip event message shall include the date/time, trip event type, location and odometer value. Prior to sending the trip information, the operator shall be allowed to verify and adjust the odometer value for that trip.</t>
  </si>
  <si>
    <t>The operator shall have the opportunity to update the fare type at the time of selecting the perform trip event and send the updated information to the TCSDS.</t>
  </si>
  <si>
    <t>Once any of these trip events are selected on the MDT, the MDT shall send a message including the date, time, location and odometer value to the central software.</t>
  </si>
  <si>
    <t>The MDT shall not allow a request for no-show until an agency configurable time interval has passed after the ‘arrive’ trip event or the start of the customer pickup time window, whichever is later.</t>
  </si>
  <si>
    <t>Pickups with a pending no-show request or that have been cancelled due to a no-show shall be indicated to the dispatcher.</t>
  </si>
  <si>
    <t>If the customer is not available at the location, the operator shall use an MDT button to request a ‘no-show’.</t>
  </si>
  <si>
    <t>The MDT will be configured to not allow the ‘arrive’ event unless the vehicle reaches within configured radius of the pickup location.</t>
  </si>
  <si>
    <t>In the case of grouped trip events, the vehicle operator shall register a single ‘arrive’ event.</t>
  </si>
  <si>
    <t>The operator shall use the MDT to select an ‘arrive’ event by pressing a button when first arriving at the location, and then again use the MDT to select a ‘perform’ event when about to depart the location.  The vehicle must not be in motion to select ‘arrive’ and ‘perform’ events.</t>
  </si>
  <si>
    <t>The MDT shall send a corresponding message to the TCSDS when the vehicle operator selects a pull-out, pull-in, pickup, no-show requests, no-show event (after requesting a no-show from dispatch), or dropoff trip event.</t>
  </si>
  <si>
    <t>9.2.1.4.2 Trip Events</t>
  </si>
  <si>
    <t>The MDT shall require that the vehicle operator acknowledge the receipt of an insertion, deletion or change to the current manifest (including no-show events). There shall be an audible tone from the MDT when any such manifest change notification is received. All changes in the manifest will be highlighted in distinct colors.</t>
  </si>
  <si>
    <t>Once any of these trip events are selected on the MDT, the MDT shall send a message including the date, time, and location to the central software.</t>
  </si>
  <si>
    <t>The MDT shall not allow a request for no-show until a TP-configurable time interval has passed after the ‘arrive’ trip event or the start of the customer pickup time window, as determined by each TP.</t>
  </si>
  <si>
    <t>The MDT shall request manifest data from the TCSDS on a periodic, ongoing basis to display at least the next 10 trip events or trip events scheduled in the next 60 minutes, with these thresholds being configurable by each TP.</t>
  </si>
  <si>
    <t>The MDT shall allow the vehicle operator to select a trip event to get full detail on the pickup or dropoff on a separate screen, which shall include, at a minimum, pickup/dropoff, first and last name, client id, gender, appointment time, pickup time, location, location comments, fare or co-pay amount, fare type, number of passengers and Personal Care Attendant (PCA).</t>
  </si>
  <si>
    <t>Manifests and manifest updates sent by a dispatcher shall be displayed on the MDT screen. The screen shall display upcoming pickup or dropoff trip events in summary format including at least event type (e.g., pickup, dropoff), arranged pickup time, appointment time (if applicable), client name, gender, event location, fare or co-pay amount (if appropriate), mobility assistance requirements, image of the client, and other pertinent information, as determined by each TP.</t>
  </si>
  <si>
    <t>9.2.1.4.1 Manifest Management</t>
  </si>
  <si>
    <t>The system shall allow the dispatcher to select one of a set of predefined messages (canned data messages) or enter a free text message.</t>
  </si>
  <si>
    <t>The system shall be configurable to allow for audible and visual alerts for incoming messages.</t>
  </si>
  <si>
    <t>The system shall allow the dispatcher to send a message to a single MDT, a predefined group of MDTs, all MDTs within an area selected on the map display or all MDTs operating.</t>
  </si>
  <si>
    <t>The system shall allow the dispatcher to view received canned data messages in a tabular display that also indicates the vehicle ID and the time of the message.</t>
  </si>
  <si>
    <t>The MDT shall periodically attempt to send a canned data message or response until it receives an acknowledgement message from the central system.</t>
  </si>
  <si>
    <t>The MDT shall allow the vehicle operator to send an acknowledgement or Yes/No response to certain messages received from the central system.</t>
  </si>
  <si>
    <t>The MDT shall store up to a configurable number of canned data messages received from dispatch, indicate to the vehicle operator when there are unread text messages, and allow stored messages to be viewed or deleted. The MDT shall allow the vehicle operator to view received messages that are longer than can fit on one line of the display.</t>
  </si>
  <si>
    <t>The system shall allow for any message sent by dispatch to be flagged as requiring vehicle operator acknowledgement, a Y/N response and shall allow the dispatcher to view a list of such messages that have not yet been acknowledged.</t>
  </si>
  <si>
    <t>When a canned data message is received from dispatch and available for viewing, the MDT shall indicate this with a distinct audible tone and visual alert.</t>
  </si>
  <si>
    <t>The MDT shall allow the vehicle operator to send a canned data message to the central system by selecting from a set of pre-defined messages. All canned messages to dispatch shall include the date, time, location (latitude and longitude) and odometer value.</t>
  </si>
  <si>
    <t xml:space="preserve">The MDT shall not allow vehicle operators to send or view a canned data message when the safe driving mode is enabled on their vehicles.  </t>
  </si>
  <si>
    <t>9.2.1.4 Canned Data Messaging</t>
  </si>
  <si>
    <t>The system shall be able to be store a playback in a format that can be exported for viewing on any computer.</t>
  </si>
  <si>
    <t>The system shall allow selection of any time period for the historical data stored in the database.</t>
  </si>
  <si>
    <t>The system shall allow replay for a single vehicle, selected set of vehicles or all vehicles on the selected map view for selected time period.</t>
  </si>
  <si>
    <t>The replay data shall include location reports and schedule adherence status.</t>
  </si>
  <si>
    <t>The software shall provide controls to view the entire sequence of reported locations from the beginning of the time period or to step through the sequence incrementally forwards or backwards.</t>
  </si>
  <si>
    <t>TP staff shall be able to review on the map display the chronological sequence of reported locations for a specified vehicle(s) over a specified time period.</t>
  </si>
  <si>
    <t>9.2.1.3.4 Location Playback</t>
  </si>
  <si>
    <t>The time interval at which location reports are received shall be configurable by each TP.</t>
  </si>
  <si>
    <t xml:space="preserve">The system shall display on the map the last reported location for all vehicles, using an icon indicating vehicle direction and labeled with the vehicle ID, trip ID or operator ID as selected by the user. </t>
  </si>
  <si>
    <t>The display shall provide an indication if the last reported location being displayed is older than the reporting interval.  In the event when location of a vehicle on the AVL map is shown to be older than a minute, the system shall allow the dispatcher to manually poll/locate a vehicle.</t>
  </si>
  <si>
    <t>The system shall receive location reports from vehicles at a configurable time period as determined by the TPs. The system shall receive and store latitude and longitude information stamped with date, time, vehicle, vehicle operator, run, and trip information from MDTs.</t>
  </si>
  <si>
    <t>9.2.1.3.3 Location Tracking</t>
  </si>
  <si>
    <t>All transmitted data shall be stamped with following information: date and time, “GPS lock” status, latitude and longitude, heading, run number, vehicle number, and vehicle operator ID number.</t>
  </si>
  <si>
    <t>MDTs shall send a location report to the central system immediately when polled by the central system, or automatically once a configurable number of minutes have passed since the previous location report.</t>
  </si>
  <si>
    <t>9.2.1.3.2 Location Reports</t>
  </si>
  <si>
    <t xml:space="preserve">The Contractor shall interface with vehicle odometers and provide a gyroscope to compensate for the loss of GPS signals. In the event that location data is not available from GPS receiver, the MDT shall be able to calculate vehicle location based on vehicle speed, odometer readings and gyroscope data. </t>
  </si>
  <si>
    <t>The MDT shall utilize an internal GPS antenna or shall be integrated with a GPS antenna securely mounted on the exterior of the vehicle.  If mounted externally, the antenna, mounting and sealants shall be impervious to physical and chemical penetration by automatic vehicle washing equipment.</t>
  </si>
  <si>
    <t>Velocity measurements provided by the GPS equipment shall be accurate to within 0.3281 feet (0.1 meters) per second.</t>
  </si>
  <si>
    <t>The GPS receiver shall have a cold start solution time of 60 seconds or less and a re-acquisition time of 15 seconds or less.</t>
  </si>
  <si>
    <t>The on-board GPS receiver must be Wide Area Augmentation System (WAAS)-capable, providing position accuracy within ten feet (or three meters) 95 percent of the time. In the event that the GPS receiver is not WAAS compliant, the Proposer shall indicate how the GPS accuracy requirement is met.</t>
  </si>
  <si>
    <t>The GPS receiver shall be at least eight channel parallel tracking receivers, capable of simultaneously tracking at least four GPS satellites in the best available geometry, while also tracking at least the four next best and/or upcoming (rising) satellites.</t>
  </si>
  <si>
    <t>The GPS receiver shall report date and time, latitude, longitude, speed, direction of travel and whether or not the receiver has a GPS position lock.</t>
  </si>
  <si>
    <t>9.2.1.3.1 GPS Receiver and Antenna</t>
  </si>
  <si>
    <t>9.2.1.3 Vehicle Location Tracking</t>
  </si>
  <si>
    <t>The system shall allow each TP to associate geo-triggers with specific actions. The actions shall be activated when vehicle enters the defined geo-trigger and shall deactivate as soon as the vehicle leaves the geo-trigger.</t>
  </si>
  <si>
    <t>The system shall provide the ability to define geo-triggers around pre-defined locations in the RTRC service area.</t>
  </si>
  <si>
    <t>9.2.1.2 Geo-fencing</t>
  </si>
  <si>
    <t>The inspection data shall be automatically uploaded to the central system in real-time and shall be available to the authorized staff to review as needed.</t>
  </si>
  <si>
    <t>The system shall record the driver id, vehicle id, location (where the vehicle is parked or garaged) id and date and time of form completion once form is electronically signed.</t>
  </si>
  <si>
    <t>The inspection forms shall provide the capability for drivers to record their “electronic signatures,” allowing the vehicle operator to submit an electronic signature or other text to the central system using a finger or stylus.</t>
  </si>
  <si>
    <t>The Contractor shall design the inspection forms in coordination with the RTRC to comply with existing inspection process.</t>
  </si>
  <si>
    <t>The MDT shall provide an electronic interface to record results of the pre- and post-trip inspections to be conducted by drivers.</t>
  </si>
  <si>
    <t>Upon successful login, the MDT shall present the vehicle operator with a pre-trip checklist.  The pre-trip checklist shall be configurable by each TP and shall be designed to prompt the vehicle operator to confirm that pre-trip procedures were performed.  The pre-trip screen shall include standard pre-trip procedures as defined by each TP.  A log of the pre-trip input shall be transmitted to and retained in the central system database.</t>
  </si>
  <si>
    <t>9.2.1.1.5 Electronic Pre- and Post-Trip Inspection</t>
  </si>
  <si>
    <t>The MDT shall periodically attempt to send a logon or logoff message until it receives an acknowledgement message from the central system, or if no response is received from the central system within a TP-configurable time, the MDT shall provide the operator with a “no logon response” message, and the system will continue to attempt to send the logon or logoff message.</t>
  </si>
  <si>
    <t>The MDT shall send a message to the dispatcher as a confirmation of the vehicle operator logoff.</t>
  </si>
  <si>
    <t>The MDT shall allow the vehicle operator to logoff by selecting the logoff key.</t>
  </si>
  <si>
    <t>The MDT shall track whether or not a wheelchair lift was cycled (if applicable) before the vehicle is moved an agency configurable distance after logon, and report to central software in real time if it was not cycled.</t>
  </si>
  <si>
    <t>After logon, the operator terminal shall display the current run, route, trip, next time point, and vehicle operator ID.</t>
  </si>
  <si>
    <t>The system shall provide dispatchers the ability to manually logon a vehicle operator to an appropriate run.</t>
  </si>
  <si>
    <t>Once the operator and run IDs have been validated, the MDT shall complete the logon by selecting the schedule/manifest data stored in the MDT that corresponds with that run/trip.</t>
  </si>
  <si>
    <t>The MDT shall allow vehicle operator logon using operator ID and run ID entry.  The MDT shall check with the central system to validate that the operator ID and run ID are valid (and not already logged in on another MDT). In the event of a conflict, the system shall notify the vehicle operator of an “invalid” logon.  If the operator ID and run ID received from the MDT are valid, a message shall be sent to the MDT indicating whether the logon attempt was successful or failed.</t>
  </si>
  <si>
    <t>9.2.1.1.4 Vehicle Operator Logon</t>
  </si>
  <si>
    <t>The navigation assistance system shall not direct vehicles operators to streets that have restrictions for their vehicles (e.g., restrictions on bridge clearance for oversized vehicles).</t>
  </si>
  <si>
    <t>If the navigation application is active when a manifest change notification or text message is received, the audible alert tone shall be provided without interrupting the navigation application. This will allow the operator to acknowledge and review the manifest changes or text messages at the next appropriate opportunity without interrupting the navigation support.</t>
  </si>
  <si>
    <t>The navigation map shall be updateable over the bulk data transfer using the WLAN or other means.</t>
  </si>
  <si>
    <t>The navigation module shall allow the operator to activate and deactivate the navigation map display and/or the audible instructions as desired.</t>
  </si>
  <si>
    <t>The driving instructions shall include both the turn directions and the name of the street, and this information shall be provided at a TP-configurable distance in advance of the turn.</t>
  </si>
  <si>
    <t>The MDT shall allow operators to override the map zoom level or pan the map display, and to select for the display to return to the default mode that automatically follows the routing.</t>
  </si>
  <si>
    <t xml:space="preserve">The MDT shall display a map showing the current location of the vehicle, the location of the next pickup or dropoff, and a continuously updated suggested routing between them, at the closest zoom level where this route fits on the display. As the vehicle travels, the map view will automatically pan and zoom to continue to show this entire routing at the closest possible zoom level. </t>
  </si>
  <si>
    <t>The MDT shall be equipped with a navigation assistance module to provide visual and audible turn-by-turn instructions with real-time traffic information to vehicle operators.</t>
  </si>
  <si>
    <t>9.2.1.1.3 Navigation Assistance</t>
  </si>
  <si>
    <t>Each TP shall be able to change the safe driving mode configurations by vehicle operator login. For example, the safe driving mode could be disabled for maintenance or training purposes.</t>
  </si>
  <si>
    <t>Each TP shall have the ability to remotely change the configurations for the safe driving mode.</t>
  </si>
  <si>
    <t>* Display of information relevant to vehicle operators when of high priority (e.g., navigation, manifest, or missed messages or calls from dispatchers).</t>
  </si>
  <si>
    <t>* Disabled MDT buttons to stop vehicle operators from performing any actions on the screen; and</t>
  </si>
  <si>
    <t>* Blank display on the screen;</t>
  </si>
  <si>
    <t>The safe driving mode shall allow TP management to determine the criteria that will prevent vehicle operators from interacting with MDTs when driving.  The MDT shall allow the TP to enable the following screen configurations under safe driving mode:</t>
  </si>
  <si>
    <t>For driver safety, the MDT shall have the “safe driving” mode enabled when the vehicle is moving above a configurable speed limit (e.g., 5 miles/hour).</t>
  </si>
  <si>
    <t>9.2.1.1.2 “Safe Driving” Mode</t>
  </si>
  <si>
    <t>The operator shall not be able to manually shut off or disconnect the operator terminal power or manually shut down the MDT application software.</t>
  </si>
  <si>
    <t>The MDT speaker shall provide audible feedback when a function key or on-screen key is pressed.</t>
  </si>
  <si>
    <t xml:space="preserve">The operator terminal shall be operated using either at least eight programmable function keys with tactile and audible feedback or touch screen programmable buttons with visual and audible feedback. </t>
  </si>
  <si>
    <t>The color combination to be used on the MDT terminal shall provide legibility for the color blind.</t>
  </si>
  <si>
    <t>The operator terminal of the MDT shall use a color backlit display, readable by the vehicle operator from the seated position under the full range of ambient illumination conditions.  This includes capabilities such as vehicle operator-controlled brightness/contrast control, anti-glare coating, and adjustable orientation mounting.</t>
  </si>
  <si>
    <t>9.2.1.1.1 Vehicle Operator Display</t>
  </si>
  <si>
    <t>The MDT shall be equipped with a navigation assistance module to provide visual and audible turn-by-turn instructions with real-time traffic information for operators of revenue vehicles.</t>
  </si>
  <si>
    <t>The Proposer shall provide details on its capability to remotely configure and reset MDTs.</t>
  </si>
  <si>
    <t>The MDTs, which serve as the controlling computing device, shall be capable of being locally and remotely configured, diagnosed and maintained.  The local configurations shall use a laptop computer or other portable programming device (e.g., via a universal serial bus [USB] port, RS-232 console port or the operator terminal).  The local configuration shall be accessible to the units and shall not require excessive customization between vehicle types (i.e., an identical location and connection shall be used for each type of vehicle).</t>
  </si>
  <si>
    <t>MDTs shall turn on automatically when the vehicle power is turned on, and shall shut down at an agency-configurable time after the vehicle power is turned off.  The system shall have built-in battery backup to compensate for any loss of power draw from the vehicle battery when the vehicle is not running.</t>
  </si>
  <si>
    <t>The vehicle operator terminal shall be connected with or integrated into a Vehicle Logic Unit (VLU), and the combination will be subsequently referred to as the MDT.  ODOT is considering an MDT to be a tablet that TPs may be able to procure from sources other than the Contractor.</t>
  </si>
  <si>
    <t>The system shall incorporate a portable and standalone, tablet-based mobile data terminal (MDT) that can be easily transferred between vehicles and sites.  In consultation with the Contractor, TPs will select and may furnish the tablets (rather than being furnished by the Contractor) which will serve as the vehicle-operator interface and MDT.  Proposers shall recommend commercial off-the-shelf (COTS) hardware that can meet the requirements herein given their proposed software solutions.</t>
  </si>
  <si>
    <t>9.2.1.1 General</t>
  </si>
  <si>
    <t>9.2.1 Mobile Data Terminal (MDT)</t>
  </si>
  <si>
    <t>9.2 On-board Systems</t>
  </si>
  <si>
    <t>Each TP will provide staff to move vehicles to and from the installation locations.</t>
  </si>
  <si>
    <t>Each TP will provide light and electrical service at the installation location, as well as access to compressed air at vehicle installation locations.</t>
  </si>
  <si>
    <t>Each TP will provide space for central system installations and vehicle installations.</t>
  </si>
  <si>
    <t>Each TP will provide space for the Contractor to establish secure storage facilities adjacent to each installation area. The Contractor shall provide details on the space required for equipment storage and vehicle installation.</t>
  </si>
  <si>
    <t>9.1.3 TP Responsibilities</t>
  </si>
  <si>
    <t>The Contractor shall be responsible for the security of equipment prior to installation.</t>
  </si>
  <si>
    <t>After installations, the Contractor shall be responsible for restoring the condition of any affected existing infrastructure at the installation site to its pre-installation condition.</t>
  </si>
  <si>
    <t>Each TP shall be in-charge of removing and recycling any existing TP equipment replaced by equipment provided by the Contractor.</t>
  </si>
  <si>
    <t>Depending on installation needs, installations may be performed at each TP’s garage/facility.</t>
  </si>
  <si>
    <t>The Contractor shall only be authorized to undertake installations after each TP approves of a pre-installation inspection for each installation site, documenting the existing condition of any existing infrastructure that may be affected by the installation.</t>
  </si>
  <si>
    <t>The capabilities of existing infrastructure affected by or to be integrated into the new system, such as the TPs’ local area network(s) (LAN) and wide area network(s) (WAN) shall not be reduced at any time by system implementation.</t>
  </si>
  <si>
    <t>The Contractor shall supply any electrical equipment necessary to operate system components using existing DC electrical power available on TP vehicles and existing AC electrical power at TP garages/ facilities. If existing power arrangements are unsatisfactory, the Contractor must specify proposed alterations.</t>
  </si>
  <si>
    <t>Installations shall be performed in accordance with all Federal, State, and local laws and regulations.</t>
  </si>
  <si>
    <t>The Contractor shall be responsible for their own and subcontractors' performance and safety.</t>
  </si>
  <si>
    <t>The Contractor shall provide all necessary personnel, tools, test equipment, transportation, hardware and supplies for the successful and complete installation of all equipment and software.</t>
  </si>
  <si>
    <t>The Contractor shall install and configure the entire system, including any TP-provided computer hardware and integration with existing systems.</t>
  </si>
  <si>
    <t>The Contractor shall ensure that all vehicles made available for overnight installation work are ready for revenue service by the start of the next service day.</t>
  </si>
  <si>
    <t>Each TP reserves the right to limit no more than 5% of its vehicle fleet to be out of service within any given 24-hour period to accommodate vehicle installations. Each TP reserves the right to allow less of its vehicle fleet to be out of service if necessary in order to avoid disruption to revenue service in conjunction with maintenance requirements.</t>
  </si>
  <si>
    <t>Installations shall be performed at specific times during the day and as approved by each TP.  The Contractor may be required to perform installations over nights and weekends, and installations may need to be performed at the vehicle’s home base.</t>
  </si>
  <si>
    <t>The installed location and mounting method for the MDTs shall be determined in collaboration with the TPs’ staff.  If deemed necessary by a TP, the Contractor shall rearrange the installed locations of other onboard equipment to achieve a suitable overall arrangement of equipment (e.g., radio/handset).</t>
  </si>
  <si>
    <t>The MDT shall be mounted within comfortable reach of the controls from the seated position for the full range of vehicle operators and vehicle types.</t>
  </si>
  <si>
    <t>Onboard equipment shall be securely mounted in the interior of the vehicle, clear of obstructions and interference-generating devices, and so as to avoid blocking vehicle operator sightlines to front and side windows.</t>
  </si>
  <si>
    <t>Onboard equipment shall operate from the vehicle electrical system, between 9 and 35 volts.</t>
  </si>
  <si>
    <t>Equipment shall be housed in enclosures that cannot be opened with standard hand tools, and resist damage from vandalism.</t>
  </si>
  <si>
    <t>Equipment inputs and outputs shall be protected, to absorb “routine” electrostatic discharges, over-voltages and reverse polarity conditions. In the event of “extraordinary” conditions, equipment shall be designed to sacrifice inexpensive and easily identifiable components when necessary to protect more expensive components or those less easy to troubleshoot.</t>
  </si>
  <si>
    <t>Equipment components shall be replaceable as discrete units and identified by unique serial numbers. Each connector shall be keyed or otherwise configured so as to prevent inadvertent mis-wiring during MDT replacement.</t>
  </si>
  <si>
    <t>Equipment shall be properly grounded, with onboard equipment connected as directly as possible to the chassis ground.</t>
  </si>
  <si>
    <t>The IDD shall include procedures for pre- and post-installation checklists for tests to be performed by installers.  The installations shall not be considered complete unless the TP provides signoff on the pre and post installation checklist for each vehicle.</t>
  </si>
  <si>
    <t>The IDD shall include details on (1) equipment installation locations/mounting; (2) routing, conductors, color-coding, labeling, and connectors for power, communications and vehicle ground circuits; (3) connections with, any required modifications to and restoration of existing infrastructure; (4) work area and equipment storage requirements; (5) methods and quality standards; and (6) supervision and quality assurance procedures.</t>
  </si>
  <si>
    <t>The IDD shall provide text, drawings, illustrations and images using adequate detail to allow for quality installation by a technician without further training in conjunction with other installation instructions provided by the vendors of individual equipment components.</t>
  </si>
  <si>
    <t>The installed location of onboard components shall be determined in collaboration with the TPs. The Contractor shall submit Installation Design Documentation (IDD), for TP approval prior to undertaking any installations.</t>
  </si>
  <si>
    <t>The tablet mount shall comply with US heavy duty vehicle Society of Automotive Engineers (SAE) J1455 standard.  Proposers are encouraged to provide crash and vibration testing ratings of the proposed mounting mechanism.</t>
  </si>
  <si>
    <t>Proposers shall describe (through text, drawings or illustrations) the mounting mechanism by which the tablets will be installed in TP vehicles.  The proposed mount design shall account for the safety, performance, ergonomics and usability of the tablet by TP staff. The mount shall have a locking mechanism to prevent theft or vandalism of the tablet.</t>
  </si>
  <si>
    <t>9.1.2 Installation</t>
  </si>
  <si>
    <t>Cabling and wiring shall be installed in accordance with these specifications while withstanding the vibration and shock forces encountered in typical transit operations.</t>
  </si>
  <si>
    <t>Onboard equipment provided shall operate in accordance with these specifications while withstanding the vibration and shock forces encountered in typical transit operations.</t>
  </si>
  <si>
    <t>Onboard equipment shall be specifically designed for the harsh transit environment and shall meet the requirements of this specification under all conditions encountered in typical transit operations.</t>
  </si>
  <si>
    <t>Equipment shall be tested and proven capable of withstanding power transients, electromagnetic interference and radio frequency interference without degradation at levels encountered in typical transit and paratransit operations.</t>
  </si>
  <si>
    <t>Equipment shall conform to the Federal Communications Commission (FCC) Part 15 Class A limits for conducted and radiated emissions of electromagnetic interference and radio frequency interference.</t>
  </si>
  <si>
    <t>Equipment shall be sealed against dust and water intrusion, certified in compliance with or exceeding the National Electrical Manufacturers Association 4 (NEMA4) or International Protection 65 (IP65) standard.</t>
  </si>
  <si>
    <t xml:space="preserve">Equipment shall operate in accordance with these specifications for ambient humidity from 5% to 97%, non-condensing.  If not compliant, please provide humidity ratings for the equipment. </t>
  </si>
  <si>
    <t>Equipment shall withstand without damage being stored for extended periods in ambient temperatures from -40°F (-40°C) to 158°F (+70°C).  If not compliant, please provide storage temperature ratings for the equipment.</t>
  </si>
  <si>
    <t>Equipment shall operate in accordance with these specifications for ambient temperatures from -22 °F (-30°C) to 140 °F (+60°C).  If not compliant, please provide operating temperature ratings for the equipment.</t>
  </si>
  <si>
    <t>Equipment modules, cables, mounting hardware and connectors shall be designed to withstand the full range of operating environments found in the areas in which they are to be installed, and shall not interfere with the operation of existing onboard equipment.</t>
  </si>
  <si>
    <t>9.1.1 Environment</t>
  </si>
  <si>
    <t>9.1 General</t>
  </si>
  <si>
    <t>9 Computer-aided Dispatch (CAD)/Automatic Vehicle Location (AVL) Functional Specifications</t>
  </si>
  <si>
    <t>In the future, the RTRC shall define the need and elements required for a dashboard for system users. The Proposer shall describe their capability to build a dashboard that can provide access to reporting as well as operational performance metrics.</t>
  </si>
  <si>
    <t>If reporting shall be provided via a third-party application (e.g., Crystal, Jasper, Power BI), that application must be identified in the Proposer’s response.</t>
  </si>
  <si>
    <t>The software shall have the capability to generate reports based on exceptions as per thresholds set by the RTRC.</t>
  </si>
  <si>
    <t>Figure 4: Demand Response Route with Shared Rides - please refer to this figure in the specifications</t>
  </si>
  <si>
    <t xml:space="preserve">It is critical that the software provides the RTRC the ability to access data to assist in the analysis of passenger trips, vehicle miles, and vehicle hours whose costs are shared by multiple funders. Growth in cost-efficiency through shared rides and braided funding is a critical performance measure for the Mobility Ohio pilot project. See Figure 3 for an illustration of a demand response vehicle run with rides that are shared between clients of multiple funding agencies. The RTRC should be able to use the software to determine passenger-miles, vehicle miles, vehicle hours, and costs associated with each funder (e.g., from Figure 4 example: Medicaid, Senior Center, and Other).  </t>
  </si>
  <si>
    <t xml:space="preserve">* Data specific to shared rides depicting the proportionate time, mileage, and costs of shared rides distributed among appropriate funding agencies based on various possible rate structures (e.g., per-mile or per-trip). </t>
  </si>
  <si>
    <t>* Number of no-shows</t>
  </si>
  <si>
    <t>* Number of cancellations</t>
  </si>
  <si>
    <t>* Least path distance passenger-miles, by run or user group</t>
  </si>
  <si>
    <t>* Passenger-miles, by run or user group</t>
  </si>
  <si>
    <t>* Revenue vehicle hours and miles (hours of vehicle operation in which there is the expectation to carry passengers)</t>
  </si>
  <si>
    <t>* Passenger travel time, by run or user group</t>
  </si>
  <si>
    <t>* Non-revenue vehicle hours and miles (the time from when the vehicle leaves the garage to the vehicle’s first pickup, driver’s lunch time, time from the last drop-off to when the vehilce is fueled and brought back to the garage)</t>
  </si>
  <si>
    <t>* Trips provided</t>
  </si>
  <si>
    <t>* Logon/Logoff summary</t>
  </si>
  <si>
    <t>The software shall provide standard reports based on the stored data. Proposers shall provide details in their proposal related to reports that are offered and degree to which they can be configured. The standard reports shall include at least reporting on:</t>
  </si>
  <si>
    <t>The system shall allow the RTRC to access the database to create and execute stored procedures written by the RTRC.</t>
  </si>
  <si>
    <t>The system shall allow reports to be viewed on screen, sent to a printer or saved to a file.</t>
  </si>
  <si>
    <t xml:space="preserve">In addition to canned reports required in the system, the reporting tool must allow the RTRC to generate and save ad-hoc reports easily. </t>
  </si>
  <si>
    <t xml:space="preserve">The system must allow the RTRC to export all trip data into a spreadsheet to perform analysis. </t>
  </si>
  <si>
    <t>The system must allow sorting, grouping and filtering of information on-the-fly by relevant data fields.</t>
  </si>
  <si>
    <t>Reporting is required for both internal and external use.</t>
  </si>
  <si>
    <t>The reporting system must first present data in a summary format and then allow users to drill-down and drill-through the tables for further details. Any graphical illustrations shall be provided as necessary.</t>
  </si>
  <si>
    <t>8 Reports</t>
  </si>
  <si>
    <t>The system shall allow riders to view, but not modify, eligibility end date and will automatically notify riders via the rider’s preferred communication method when the rider must have eligibility reviewed.</t>
  </si>
  <si>
    <t>* Payment Information if applicable (via connection to customer’s payment system; no payment data will be stored in the rider database within the system or otherwise accessed or stored by vendor).</t>
  </si>
  <si>
    <t>* E-mail address; and</t>
  </si>
  <si>
    <t>* Emergency contact;</t>
  </si>
  <si>
    <t>* Preferred communication channel;</t>
  </si>
  <si>
    <t>* Language preference;</t>
  </si>
  <si>
    <t>* Security questions;</t>
  </si>
  <si>
    <t>* Password;</t>
  </si>
  <si>
    <t>* Secondary contact;</t>
  </si>
  <si>
    <t>* Primary contact;</t>
  </si>
  <si>
    <t>* Phone number;</t>
  </si>
  <si>
    <t>* Favorite addresses (e.g., home, work);</t>
  </si>
  <si>
    <t xml:space="preserve">The system shall allow customers/clients or their designated caregivers or service providers to modify the following account information as needed: </t>
  </si>
  <si>
    <t>7.8 Rider and Account Information</t>
  </si>
  <si>
    <t xml:space="preserve">The system shall provide the customers/clients confirmation that the trip has been cancelled via the customer/client’s preferred communication channel. </t>
  </si>
  <si>
    <t>The system shall request, but not require, riders indicate the main reason for cancellation based on customer-defined fields.</t>
  </si>
  <si>
    <t>The system shall notify customers/clients if cancellation is in violation of customer policy and/or carries a penalty.</t>
  </si>
  <si>
    <t>The system shall communicate to customers/clients the details for the trips that they request to be cancelled prior to cancellation to ensure the proper trip is cancelled. Trip details to be communicated prior to effectuating any cancellation request include: date, pick-up window or the actual pickup time, and the origin and destination.</t>
  </si>
  <si>
    <t>7.7 Cancellations</t>
  </si>
  <si>
    <t>Within a customer-defined actual pick-up window, the system shall provide customers/clients with access to real-time vehicle location information and estimated time of arrival with the ability to monitor vehicle location through actual pick-up.</t>
  </si>
  <si>
    <t>* Actual vehicle location for trips within thirty (30) minutes of the pick-up window or actual pick-up time.</t>
  </si>
  <si>
    <t>* ETA in real-time based on actual conditions; and</t>
  </si>
  <si>
    <t>* Fare or co-pay if required;</t>
  </si>
  <si>
    <t>* Origin and destination;</t>
  </si>
  <si>
    <t>* Pick-up window or actual pick-up time;</t>
  </si>
  <si>
    <t>* Date;</t>
  </si>
  <si>
    <t>The system shall automatically push trip status updates to customers/clients or their designated caregivers or service providers based on pre-determined parameters (e.g., arrival time, vehicle location). The system shall also allow customers/clients to customize trip status preferences and access trip status and information on-demand. Trip status updates shall include the following information:</t>
  </si>
  <si>
    <t>7.6 Trip Status</t>
  </si>
  <si>
    <t>The system shall communicate to with customers/clients or their designated caregivers or service providers the details for each trip, including the origin and destination of the trip, the actual pickup time, and the estimated time of arrival (ETA) in real-time based on actual conditions in any instance where the scheduled trip details have changed.</t>
  </si>
  <si>
    <t>The system shall automatically send trip alerts to customers/clients related to any changes that may impact the scheduled pick-up window (e.g., vehicle break-down).</t>
  </si>
  <si>
    <t>7.5 Day-Of Trip Update</t>
  </si>
  <si>
    <t>The system shall complete all reservation confirmations by a customer-defined time on the night prior to the scheduled trips.</t>
  </si>
  <si>
    <t>The system shall attempt to contact with customers/clients or their designated caregivers or service providers through alternate communication channels if the initial communication attempt is unsuccessful (i.e., message undeliverable; call not answered and voicemail left) through the rider’s preferred channel. Customer/client shall define the number of unsuccessful attempts prior to trying a different channel.</t>
  </si>
  <si>
    <t>The system shall communicate to with customers/clients or their designated caregivers or service providers the details for each trip including date, pick-up window or the actual pickup time, origin and destination, and fare. The number of communications sent to each customer/client will be based on the number of trip reservations (i.e., a round-trip made as a single reservation will receive one (1) message).</t>
  </si>
  <si>
    <t>The system shall send out reservation confirmations based on the customer/client’s preferred method of communication to inform riders of the next day’s scheduled trips.</t>
  </si>
  <si>
    <t>7.4 Night Prior Reservation Confirmation</t>
  </si>
  <si>
    <t>The system shall communicate key eligibility information with customers/clients or their designated caregivers or service providers, including appointments and eligibility changes (e.g., eligibility appointments, reevaluation assessment, suspensions, expiration) according to customer policies and procedures</t>
  </si>
  <si>
    <t>7.3 Eligibility-Related Communications</t>
  </si>
  <si>
    <t>The system shall provide the ability to solicit feedback through surveys at the completion of each trip for a randomly selected rider sample and record the feedback as a part of the trip’s record.</t>
  </si>
  <si>
    <t>The system shall send customers/clients or their designated caregivers or service providers a trip rating message via the rider’s preferred communication channels at the end of each trip and record the rider response as a part of the trip’s record (as described in Section 6.9).</t>
  </si>
  <si>
    <t>The system shall allow customers/clients or their designated caregivers or service providers to update their rider account profile via all self-service channels.</t>
  </si>
  <si>
    <t xml:space="preserve">The system shall allow customers/clients to schedule, modify, cancel, and track trips within customer policy and procedure limitations set by the RTRC, via all self-service channels. </t>
  </si>
  <si>
    <t xml:space="preserve">The system shall allow riders to access all information about a trip’s status during the day of service via all self-service channels. </t>
  </si>
  <si>
    <t>The system shall allow customers/clients or their designated caregivers or service providers to access their trip history (including ability to define a history over a user-defined date range), scheduled trip information, customer/client profile, and account balance via all self-service channels.</t>
  </si>
  <si>
    <t>* Mobile application provided by the successful Proposer.</t>
  </si>
  <si>
    <t>* Web Portal provided by the successful Proposer as described in Section 6.5; and</t>
  </si>
  <si>
    <t>* Email, as described in Section 9.3.3;</t>
  </si>
  <si>
    <t>* Short message service (SMS) text message as described in Section 9.3.3;</t>
  </si>
  <si>
    <t>* IVR system as described in Section 9.3.4;</t>
  </si>
  <si>
    <t>* RTRC phone system;</t>
  </si>
  <si>
    <t>The system shall provide at least the following self-service options and communication channels to riders or integrate with currently available customer technologies to provide such self-service options and communication channels:</t>
  </si>
  <si>
    <t>7.2 Self-Service Communication Channels</t>
  </si>
  <si>
    <t>The system shall allow riders to select and update primary and secondary preferred communication channels, and shall automatically distribute all communications via both preferred channels.</t>
  </si>
  <si>
    <t>7.1 General</t>
  </si>
  <si>
    <t>7 Customer/Rider System Requirements</t>
  </si>
  <si>
    <t>For Medicaid trips, the passenger and driver must sign the manifest to attest that the RTRC has provided the trip. A record containing the two signatures, driver’s license number, vehicle number, and license plate number must be generated for use when Medicaid trips are processed for payment.</t>
  </si>
  <si>
    <t>6.10.4 Passenger Signature for Medicaid Trips</t>
  </si>
  <si>
    <t>The system shall receive no-show approval requests from MDTs, allow dispatchers to decide whether to authorize the no-show, record the time when the no-show was authorized, mark the pickup and dropoff in the manifest as a no show, and transmit the cancellation of the pickup and dropoff as manifest changes to the MDT in the vehicle assigned to that manifest.</t>
  </si>
  <si>
    <t>Based on the logged trip events, the system shall update the estimated time of arrival for the remaining manifest trips and display this information to the dispatcher.  This does not change the actual manifest – this updated information informs the scheduler/dispatcher so that they can inform clients if their pickups are expected to be delayed.</t>
  </si>
  <si>
    <t>The system shall store trip event messages sent to the MDT and acknowledged by the vehicle operator.</t>
  </si>
  <si>
    <t>The system shall acknowledge the receipt of trip event messages to the MDT.</t>
  </si>
  <si>
    <t>The system shall receive trip pull-in, pull-out, pickup, no-show approval requests and dropoff event reports from MDTs, and use this data to update the time and reported location for each trip event.</t>
  </si>
  <si>
    <t>6.10.3 Trip Events Logging</t>
  </si>
  <si>
    <t>The system shall automatically display any same day manifest changes, such as trip additions, no shows or cancellations, to the dispatcher and transmit these manifest changes to the MDT in the vehicle assigned to that manifest, displayed in a different color text or highlighted.</t>
  </si>
  <si>
    <t>Additional portions of the manifest shall be automatically sent to the MDT on an ongoing basis as trip events are completed, in accordance with RTRC-configured manifest transmission parameters.</t>
  </si>
  <si>
    <t>The dispatcher shall be able to configure which portions of the upcoming manifest entries shall be sent to the MDT (e.g., the next X trips, all trips in the next Y minutes).</t>
  </si>
  <si>
    <t>The system shall send the manifest for the next day to each driver via e-mail.</t>
  </si>
  <si>
    <t>The system shall send manifest trip pickup and dropoff data to the MDT in the vehicle assigned to that manifest.</t>
  </si>
  <si>
    <t>The system shall be able to generate and display all manifests for a given day. The system shall provide tools to allow manual adjustments to the run manifests, including manually moving trips between manifests.</t>
  </si>
  <si>
    <t xml:space="preserve">The system shall produce a daily manifest for each run, indicating pull-in and pull-out times, the projected arrival time of the vehicle at each pickup and dropoff location, listing the trip events in chronological order. </t>
  </si>
  <si>
    <t>6.10.2 Manifest Transmission and Changes</t>
  </si>
  <si>
    <t>The system shall allow any message sent by dispatch to be flagged as requiring operator acknowledgement, and shall allow the dispatcher to view a list of such messages that have not yet been acknowledged.</t>
  </si>
  <si>
    <t>The system shall allow the dispatcher to select one of a set of predefined text messages or enter a free text message.</t>
  </si>
  <si>
    <t>The system shall allow the dispatcher to send a text message to a single MDT, a predefined group of MDTs or all MDTs within an area selected on the map display.</t>
  </si>
  <si>
    <t>The system shall allow the dispatcher to view received text messages in a tabular display that also indicates the vehicle ID and the time of the message.</t>
  </si>
  <si>
    <t>6.10.1 Data Messaging</t>
  </si>
  <si>
    <t>Requirements in this section assume that TP vehicles shall be equipped with MDTs and data modems.  On-board equipment is described in Section 9.2.1.</t>
  </si>
  <si>
    <t>6.10 Mobile Data Terminal (MDT) Interface</t>
  </si>
  <si>
    <t>All data shall be stored in the TCSDS database and the RTRC shall have ability to run reports that require access to this data.</t>
  </si>
  <si>
    <t>The system shall have the ability to alert the authorized management staff automatically about any complaints or commendations that have not been addressed for a defined period of time and closed out.</t>
  </si>
  <si>
    <t>The complaints/commendation module shall support workflow management which shall allow agency staff members to assign a case to a specific agency employee’s queue (currently only one person handles complaints/commendations) depending on the nature of the complaint or commendation.</t>
  </si>
  <si>
    <t>* Ability to generate a report showing complaints and commendations for the month by program/billing source.</t>
  </si>
  <si>
    <t>* Current owner of the case (who is handling the complaint or commendation currently); and</t>
  </si>
  <si>
    <t>* Current status of a complaint or commendation;</t>
  </si>
  <si>
    <t>* Date and time of complaint or commendation;</t>
  </si>
  <si>
    <t>* TP name</t>
  </si>
  <si>
    <t>* Billing source;</t>
  </si>
  <si>
    <t>* Reason for complaint (e.g., later arrival of vehicle) or commendation;</t>
  </si>
  <si>
    <t>* Client identification number (when the customer is not registered, allow for information to be ignored or for passenger name to be entered instead);</t>
  </si>
  <si>
    <t>The system shall allow the input of at least the following information with respect to a complaint or commendation:</t>
  </si>
  <si>
    <t>The system shall automatically assign an identification number or a case number once the complaint or commendation is saved.</t>
  </si>
  <si>
    <t>The system shall have the ability to log and track the status of customer complaints and commendations.</t>
  </si>
  <si>
    <t xml:space="preserve">The system shall allow customers to fill out a brief survey after their trip to indicate satisfaction with their ride/the service. This feedback shall be logged along with any responses made as a result of the customer feedback. The survey shall include the opportunity for the customer to input an open-ended comment and a rating for the trip, in addition to yes/no or multiple-choice questions. </t>
  </si>
  <si>
    <t>6.9 Customer Service</t>
  </si>
  <si>
    <t>The system shall be able to generate a report of daily fares, co-pays and donations broken down by run.</t>
  </si>
  <si>
    <t>6.8.12 Fares</t>
  </si>
  <si>
    <t xml:space="preserve">The system shall be able to generate billing reports for internal accounting and specific contract required billing procedures that list clients, trips, time, mileage, and other parameters for a given time period. </t>
  </si>
  <si>
    <t>The system must be able to generate billing reports/invoices for local partners, state agencies and third parties (e.g. other contracts).</t>
  </si>
  <si>
    <t>6.8.11 Other Contracts</t>
  </si>
  <si>
    <t>* Resubmit Flag: A “Resubmit” is a trip record which was denied and needs to be billed again, after errors in processing are fixed. Resubmitted trips cannot be double counted, while reconciling and generating statistical agency wide reports.</t>
  </si>
  <si>
    <t>* Billing Status: to track multiple billing statuses</t>
  </si>
  <si>
    <t>* Invoice Date: to track when Invoices are balanced and generated.</t>
  </si>
  <si>
    <t>* Fare or Co-Pay Amount: to track and look up fare amounts per trip. Cross Reference to Fare or Co-Pay Amounts by Billing Source specifications.  The Contractor shall be given the fare matrix that will be necessary to look up fare amounts per trip.</t>
  </si>
  <si>
    <t>* Other charges: to track other charges when clients incur expenses for other services that are related to transportation needs, such as hotels, meals, tolls, parking fees. Rules need to identify and process such charges differently. These charges are not included in reporting and analysis options which summarize regular trip charges.</t>
  </si>
  <si>
    <t xml:space="preserve">* Trip Charge: used in all billing, management, operations and associated processes to track trip charges per trip. </t>
  </si>
  <si>
    <t>* Mileage: used in all billing, management and operations processes and reports to track mileage statistics.</t>
  </si>
  <si>
    <t xml:space="preserve">* Vendor ID: to track the PT’s Vendor ID </t>
  </si>
  <si>
    <t>* Funding Source Identification: to track the trip Funding Source ID</t>
  </si>
  <si>
    <t>The system shall allow entry of the following information for billing with respect to the client trip data entered in the system as part of trip booking process (see Section 6.5.1)</t>
  </si>
  <si>
    <t xml:space="preserve">The system shall be able to track multiple rides per client, using the unique client identification number as described in Section 6.2. This assumption is being used when defining specifications for tracking individual client trip details and billing options. </t>
  </si>
  <si>
    <t>6.8.10 Trip Details by Client</t>
  </si>
  <si>
    <t xml:space="preserve">The system shall be able to track HIPAA compliant transportation and other service related codes by TP. </t>
  </si>
  <si>
    <t>6.8.9 HIPAA Transportation and Other Codes</t>
  </si>
  <si>
    <t>The system shall allow the RTRC to customize and track as many billing status categories as necessary.</t>
  </si>
  <si>
    <t>6.8.8 Billing Status Categories</t>
  </si>
  <si>
    <t>The system shall allow the RTRC to update status of a trip such as “scheduled taken,” "denied," “cancelled by client,” “cancelled by office,” “late cancel,” “no-show,” “driver no-show” or “inability to find driver.”</t>
  </si>
  <si>
    <t>The system shall allow the RTRC to customize and track as many trips statuses as necessary. Based on contractual agreements, only certain trip statuses may be billed. For example, No-Shows may have different billing rules under different funding programs.  All reporting options shall use the trip status field in the criteria selection and sorting.</t>
  </si>
  <si>
    <t>6.8.7 Trip Status Categories</t>
  </si>
  <si>
    <t>The system shall allow tracking of pre-and post-inspection times for agency drivers.</t>
  </si>
  <si>
    <t>6.8.6 Driver Details Tracking</t>
  </si>
  <si>
    <t xml:space="preserve">The system shall allow the RTRC to track multiple trip purpose categories based on specific billing source contractual agreements and billing rules. Some funding programs may define specific trip purpose categories which are correlated to eligibility, billing and reporting options. </t>
  </si>
  <si>
    <t>6.8.5 Trip Purpose Categories</t>
  </si>
  <si>
    <t>The system shall be able to track and implement rules which require specific codes for modes of transportation and HIPAA related codes, as well as reimbursement rates.</t>
  </si>
  <si>
    <t>The system shall be able to track multiple trip mode descriptions such as “Van,” “Bus,” “Taxi,” “Self Transport” and “Volunteer.”</t>
  </si>
  <si>
    <t>The system shall be able to track multiple trip mode categories. Trip mode is a mandatory field in all billing and reporting options.</t>
  </si>
  <si>
    <t>6.8.4 Trip Mode Categories</t>
  </si>
  <si>
    <t>The system shall account for and manage each funding source’s fiscal year date range.</t>
  </si>
  <si>
    <t>6.8.3 Fiscal Years</t>
  </si>
  <si>
    <t xml:space="preserve">In the future, the TPs must be able to communicate TP rates from a future web-based rate-setting tool. Information regarding the Mobility Ohio Pilot Rate-Setting Tool can be found in https://www.transportation.ohio.gov/wps/portal/gov/odot/programs/transit/transit-coordination-resources/mobility-ohio. </t>
  </si>
  <si>
    <t>Please note that for shared rides, the RTRC should be able to allocate shared ride trip data so that it is possible to bill the proportionate costs of shared rides to the appropriate funding agencies based on all possible rate structures (e.g., per-mile or per-trip).</t>
  </si>
  <si>
    <t>Trips are charged at different rates based on trip mode category and include trip charge, mileage, tolls and taxi fares. The system shall allow and track the collection of donations (not fares) for trips billed to other funding sources.</t>
  </si>
  <si>
    <t>Trip status must be taken into account when determining which trips to bill.  For example, not all funding sources will pay for no-show trips.</t>
  </si>
  <si>
    <t>The system shall be able to track multiple billing rates for each funding source.  Per trip, per passenger-mile, per least path distance passenger-mile,  per-revenue mile, per-total mile, per-revenue hour, and per-total hour rates shall be entered for each TP. Rates may be able to be left blank. The system shall allow rate changes any time a new rate is put into effect. The old rate’s expiration date should be updated and the new rate added with a new effective date.  Billing charges shall be calculated for each trip date using the billing rates applicable for that date.</t>
  </si>
  <si>
    <t>6.8.2 Billing Rates</t>
  </si>
  <si>
    <t>* Funding source status to indicate whether funding source is currently active or whether it is used for historical or future trips.</t>
  </si>
  <si>
    <t>* Maximum contract dollar amount for the contract time period; and</t>
  </si>
  <si>
    <t>* Contract effective and expiration dates;</t>
  </si>
  <si>
    <t>* Funding source address;</t>
  </si>
  <si>
    <t>* Funding source name;</t>
  </si>
  <si>
    <t>* Unique system-generated identifier by funding source;</t>
  </si>
  <si>
    <t>The system shall allow definition of at least the following attributes related to funding sources:</t>
  </si>
  <si>
    <t>The system shall be able to track as many funding sources as necessary.</t>
  </si>
  <si>
    <t>6.8.1 Funding Sources</t>
  </si>
  <si>
    <t>The Billing module shall allow the RTRC to define and customize the following information to implement and track multiple billing rules based on the terms of negotiated contractual agreements, and/or grant agreements.  The system shall allow the RTRC the option of tracking this data by contract year, RTRC’s fiscal year or other date range (e.g., year-to-date, quarterly).</t>
  </si>
  <si>
    <t>Closed-Door TPs shall submit service data reports about provided trips to the RTRC using a form in the software.</t>
  </si>
  <si>
    <t>Closed-Door TPs shall invoice the RTRC for the service they provided by uploading the invoice via the TP portal.</t>
  </si>
  <si>
    <t>The system must provide a mechanism for TPs to bill/invoice the RTRC.</t>
  </si>
  <si>
    <t>In order to enable the system to bill funding agencies, the system must be able to track, for both Open-Door and Closed-Door TPs, the number of trips, number of miles, tolls paid by drivers and trip status (trip taken, no-show, cancelled) by client for each funding source.</t>
  </si>
  <si>
    <t>6.8 Billing and Reporting</t>
  </si>
  <si>
    <t>The system shall track the user and date/time when the incident report is opened, modified or closed.</t>
  </si>
  <si>
    <t>Authorized users shall have the ability to attach files (e.g. an image file) to the incident report.</t>
  </si>
  <si>
    <t>The incident report database shall indicate for each incident report the date/time of opening the report, the incident type, the initial incident text, the initiating user, the date/time of each subsequent modification, each modified version of the text, the modifying user(s), the date/time the incident was closed and the closing user.</t>
  </si>
  <si>
    <t>The system shall allow authorized users to close an existing open incident report. The user shall be able to select from a list of currently open incident reports, which can be sorted by date/time, incident type or initiating dispatcher. The user shall be asked to confirm the selected incident report before the incident is closed.</t>
  </si>
  <si>
    <t>The open incident report shall be repeatedly accessed and modified, until it is marked closed after which further modifications shall not be possible, unless by authorized personnel with specific authorization to do so.</t>
  </si>
  <si>
    <t>The system shall allow authorized users to view and append to an existing open incident report, with other system users limited to read-only access. The user shall be able to select from a list of currently open incident reports that can be sorted by date/time, incident type or initiating dispatcher. The selected incident report shall appear in a separate window, and shall be available for editing.</t>
  </si>
  <si>
    <t>The system shall allow authorized users to append to an existing open incident report, with other system users limited to read-only access.</t>
  </si>
  <si>
    <t>There shall be one central incident/accident report accessible from a server so everyone sees the same current report information, but only one instance of the report can be open at a time for editing.</t>
  </si>
  <si>
    <t>The dispatcher shall be able to select an event to form the basis for an incident report, with the incident report form auto-populated with all information already known in the system about the event.</t>
  </si>
  <si>
    <t>The system shall allow the dispatcher to initiate a new incident report. The new incident report form shall appear in a separate window, including an automatically generated date/time and a list of incident types.</t>
  </si>
  <si>
    <t>6.7.2 Incident Management</t>
  </si>
  <si>
    <t>The following trip data is needed for management information reports: actual arrival time at pickup point; actual time passenger boarded; actual dropoff time; actual odometer reading at beginning of trip (typically at pickup); actual odometer reading at end of trip (typically at dropoff); trip status (taken, no show or cancelled); was trip a subscription trip; trip number assigned; total vehicle and revenue miles for each vehicle; total vehicle and revenue hours for each vehicle; and any additional information required (manual entry).</t>
  </si>
  <si>
    <t>The system shall allow dispatchers to add any vehicle event information associated with a trip. The system shall log the information in trip history with corresponding date and timestamp. The dispatcher shall be able to select from a list of pre-configured events or manually enter information.</t>
  </si>
  <si>
    <t>The system shall allow easy transfer of trip event completion data from a printed manifest (that the driver has used to report trip event data), mobile data terminal or reported by radio/phone. This data must include the trip status (taken, no-show, cancelled), actual arrival time at pickup point, actual time passenger boarded, actual dropoff time, pickup odometer reading, dropoff odometer reading and any notes made by the driver (such as complications with mobility devices or violation of policies [i.e., too many bags]).</t>
  </si>
  <si>
    <t>If a vehicle must be removed from service, the system shall allow the dispatcher to associate a newly assigned vehicle with the run. If no alternative vehicle is available and the run must be cancelled, the system shall attempt to dynamically reschedule all the affected trips onto existing runs, with priority to any trips that were already underway on the affected vehicle.</t>
  </si>
  <si>
    <t>The system shall allow dispatchers to process no-shows when reported by drivers. The system shall track any such events.</t>
  </si>
  <si>
    <t xml:space="preserve">The system shall allow the dispatcher to define a region and display a region’s runs on the computer screen with maps. </t>
  </si>
  <si>
    <t xml:space="preserve">The system shall allow the dispatcher to use sorting functions to make changes that improve productivity using manual override, computer assisted, and fully automated modes of trip scheduling. After modifying runs, the system will allow the dispatcher to print each run’s stops and routes in order to have fully updated schedules. </t>
  </si>
  <si>
    <t>The system shall automatically display any same day manifest changes to the dispatcher, so that the dispatcher can convey these changes to the affected drivers. The system shall allow dispatcher to enter road closure or detour information with respect to a road segment.</t>
  </si>
  <si>
    <t>For Open-Door TPs with RTRC-dedicated vehicles, the system shall allow dispatchers to access run manifests using the run number, vehicle number, client number, or client name. The system shall display the run number, the list of passengers, the scheduled pick up and drop off times for each passenger, funding source for each trip, the scheduled arrival time for each pickup and dropoff, and any special circumstances. The run manifest display shall list trip events in chronological order, beginning with the next upcoming trip event.</t>
  </si>
  <si>
    <t>6.7.1 Trip Management</t>
  </si>
  <si>
    <t>6.7 Dispatching</t>
  </si>
  <si>
    <t>The system shall show whether trips that were requested during the previous 48 hours were actually assigned to a driver.  Further, the system shall show whether trips that were scheduled were scheduled and taken; scheduled and not taken [e.g. cancelled or failure to board]; or never scheduled and never taken.  The scheduler will enter the date and time of the request, and the system shall be capable of producing a report that shows the trip request was then scheduled and assigned to a driver.</t>
  </si>
  <si>
    <t>The system shall provide a daily view of volunteer trips with no assigned driver, showing pickup time, pickup location and town, dropoff time, and dropoff location and town.  At the same time, the system shall present a list of volunteer drivers.  Clicking on a volunteer driver’s name shall display their schedule for that day, allowing the user to easily search for a driver that is able to do the trip.  The system shall allow the user to easily assign the trip to a selected volunteer driver.</t>
  </si>
  <si>
    <t>The system shall allow a volunteer driver dispatcher to manually assign trips to volunteer drivers.  The system shall present a list of available drivers for a trip, based on their stored schedules.  The system shall allow certain trips to be marked priority to indicate a trip where a driver must be found.</t>
  </si>
  <si>
    <t>The system shall allow trips to be assigned to a taxi company if no vehicle is available to provide a mandatory trip (such as court ordered visitations or dialysis).  The system shall allow for entry of the taxi fare in a trip cost field.</t>
  </si>
  <si>
    <t>The system shall allow trips to be added to an existing run on the same day as the run. The system shall identify and display a range of alternatives for assigning the trip to existing runs for that day so as to best satisfy the requirements of the reservation while minimizing any impact on existing reservations. The system shall present these alternatives in rank order with a numerical “score” to indicate the degree of difference between choices presented to the reservationist or scheduler.</t>
  </si>
  <si>
    <t>The system shall schedule each run based on an assigned vehicle, recognizing the accessibility needs of the scheduled clients, client tiers, and vehicle capacity constraints.</t>
  </si>
  <si>
    <t>The system shall allow subscription run templates to be developed, based on standing orders (subscriptions). The system shall optimize the templates for least distance and/or travel time, based on the street network segment parameters stored in the system.</t>
  </si>
  <si>
    <t>The system shall allow easy dispatcher entry of trip event completion times (i.e., as written on the manifest by the driver or reported by radio).</t>
  </si>
  <si>
    <t xml:space="preserve">The system shall have internal validation checks to ensure that manifests do not violate work and labor rules (e.g., driver work hours and breaks). The system shall also perform validation checks to ensure that policies limiting travel times for individual passengers are not violated. Validation shall also occur to ensure clients are assigned to the appropriate driver and vehicle tiers. </t>
  </si>
  <si>
    <t>Once generated, the system shall be able to display all manifests with all driver instructions (for Open-Door TPs with RTRC-dedicated vehicles) for a given day. The system shall provide tools to allow and track manual adjustments to the daily manifests, including manually adding notes and moving trips between manifests. The system shall allow manifests to be viewed on a map using GIS coordinates to display pickup and destination points.</t>
  </si>
  <si>
    <t>When creating a daily manifest, the system must take into account any vehicle assignment restrictions. For example, certain vehicles can provide only a specific type of trip (e.g., buses with wheelchair ramps).</t>
  </si>
  <si>
    <t>The system shall produce a daily manifest for each run, indicating pull-in and pull-out times, the projected arrival time of a vehicle at each pickup and dropoff location, and listing the trip events in chronological order.</t>
  </si>
  <si>
    <t>In the future, the system shall permit the RTRC to set priority levels on all ADA complementary paratransit trips, which require higher service standards. Proposers shall describe how the system processes trip priorities during scheduling by the RTRC.</t>
  </si>
  <si>
    <t>* Accessibility needs/mobility aids.</t>
  </si>
  <si>
    <t>* Driver and vehicle tiers; and</t>
  </si>
  <si>
    <t xml:space="preserve">* Avoidance of street segments with detours/road closures; </t>
  </si>
  <si>
    <t>* Grouping based on geographic location of origin and destination of trips;</t>
  </si>
  <si>
    <t>* Average vehicle speed profile for street segments;</t>
  </si>
  <si>
    <t>* On-board capacity;</t>
  </si>
  <si>
    <t>* Dwell time;</t>
  </si>
  <si>
    <t>The system shall be capable of scheduling, in batch mode, all bookings for a future range of dates. Proposers must describe the parameters used in scheduling customer trips. For example, scheduling may be based on the actual street network in the service area, using parameters associated with street network segments as established in the GIS system (e.g., physical barriers, running speed by time of day, and appropriate dwell times for the boarding and alighting of passengers).  At least the following parameters shall be included:</t>
  </si>
  <si>
    <t>The system shall allow trips to be scheduled with TP-employed or volunteer drivers.</t>
  </si>
  <si>
    <t>Optionally, the Contractor shall implement the Transactional Data Specification (TDS) for the purposes of being able to view the trips being performed by the TPs as a result of RTRC trips that are offered and accepted by the TPs. Please note that TDS documentation can be found in Roger Teal, Niels Larsen, David King, Candace Brakewood, Charlotte Frei and David Chia, Development of Transactional Data Specifications for Demand-Responsive Transportation, Transportation Research Board, Transit Cooperative Research Program Research Report 210, Project G-16, ISSN 2572-3782, ISBN 978-0-309-48135-9, © 2020 National Academy of Sciences. Additional materials regarding the standard are available from the National Aging and Disability Transportation Center (NADTC) and AARP. A validator software tool that verifies data messages generated by a software system can be found at https://tcrp.demandtrans.com/.</t>
  </si>
  <si>
    <t>The system shall record the dates and user identifiers when trips for Open-Door TPs with RTRC-dedicated vehicles are booked, and trips for Open-Door TPs with non-dedicated vehicles are offered, accepted or declined by TPs and scheduled (or not scheduled).</t>
  </si>
  <si>
    <t xml:space="preserve">Further, this functionality should allow the TPs to easily indicate recurring trips so they do not have to take the time to input the same trip data day after day, week after week, etc. This functionality is intended to offer an alternative to TPs using handwritten lists or self-generated Microsoft Excel spreadsheets to create trip lists that must be emailed, faxed or mailed. The available data fields should be the same as those available in the rest of the software. TPs should have the option of exporting a spreadsheet of these trips in Microsoft Excel for their own records. </t>
  </si>
  <si>
    <t>Closed Door TPs shall be able to create lists of trips that they performed, including subscription trips, in the RTRC TP Portal. The purpose of this functionality is to give the Closed Door TPs a convenient way to create a report of their trips and communicate information about these trips to the RTRC. The RTRC will eventually become the entity responsible for billing funding agencies for the Closed-Door TPs’ trips and paying the TPs for these trips, even though the RTRC did not schedule or broker the trips. This is a way to ensure that the Closed-Door TPs can submit accurate and legible trip lists that capture all of the data needed by the RTRC for billing. (Please note that the RTRC will not be scheduling these trips.)</t>
  </si>
  <si>
    <t xml:space="preserve">Closed-Door TPs shall communicate trip schedules to the RTRC via the TP Portal. The RTRC shall authorize funding for these trips. </t>
  </si>
  <si>
    <t>For Open-Door TPs with non-dedicated vehicles, after trips are accepted, the RTRC shall be able to view vehicles on the daily schedule but the non-RTRC activities of the vehicles may not be visible.Open-Door TPs with non-dedicated vehicles shall schedule the accepted trips using their own scheduling systems. Depending on how these trips are scheduled, the trips may or may not be visible to the RTRC.</t>
  </si>
  <si>
    <t>At this point, the RTRC will be scheduling trips using the correct driver/vehicle tier on Open-Door TPs with RTRC-dedicated vehicles. Please note that the schedules developed using the process described below shall be optimized in real-time so that the desire to keep RTRC-dedicated vehicles full is fulfilled.</t>
  </si>
  <si>
    <t>6.6 Scheduling</t>
  </si>
  <si>
    <t>Any trip modification or cancellation shall generate an audit record – one in which the RTRC reservationist’s or scheduler’s name is noted along with the date and time the change was made, the type of modification that was made, and the reason for the modification (if one is noted).</t>
  </si>
  <si>
    <t>If the cancellation is received after a certain time-window, as defined by the RTRC, it shall be identified as a late cancellation. The system shall allow for recording of whether the ride was taken or if the client failed to board without cancelling the ride.</t>
  </si>
  <si>
    <t>The system shall provide the capability to enter a reason for trip cancellations (e.g., cancellation initiated by client/doctor/caregiver/TP/RTRC, or caused by weather or some other reason).</t>
  </si>
  <si>
    <t>The system shall permit cancellation of any trip booking, when consistent with RTRC or TP policies. The system shall retain the trip booking and flag it with the date and time when it was cancelled to facilitate the RTRC’s and TP’s management of its cancellation policies. The system shall track late cancellations and no-shows.</t>
  </si>
  <si>
    <t>The system shall allow the RTRC reservationist or scheduler to access existing trip bookings to edit the pickup address, dropoff address, trip date, and/or pickup time upon client request. The system shall assign a unique identification number to each trip booking record to facilitate trip editing.  The unique identification number shall not be automatically reset at any time and must remain unique for a period of at least one year.</t>
  </si>
  <si>
    <t>6.5.3 Trip Modification/Cancellation</t>
  </si>
  <si>
    <t>The system shall alert the user if the client has previously booked a trip with a trip time period that is in conflict with the selected booking pickup time. The system shall allow the user to book the trip nonetheless by overriding this feature. The system shall flag all trip bookings for which this override was applied.</t>
  </si>
  <si>
    <t>Once data has been entered, the system shall display the most appropriate trip options for Open-Door TPs with RTRC-dedicated vehicles based on client eligibilities and restrictions and the following TP parameters: vehicle tier, driver tier, hours in service and service area/zone. The trip options shall be presented to the RTRC scheduler. The RTRC scheduler shall select one of the options to conclude the trip booking process. The system shall confirm that the booking was successfully entered into the system and present a summary of the booked trip.</t>
  </si>
  <si>
    <t>Once all other trip booking information has been entered, the system shall display any applicable fare(s) to be paid by the client and any companions.</t>
  </si>
  <si>
    <t>The system shall automatically suspend subscriptions on holidays when provider or agency services are not in operation. The system shall provide a function to allow the entry or adjustment of such holidays. The system shall notify the scheduler upon accessing a client profile within one month of a scheduled recurring trip that will fall on a holiday.</t>
  </si>
  <si>
    <t>The system shall allow the scheduler to temporarily suspend a particular subscription, with entry of both start and end dates of the suspension time period. These dates shall be entered using an interactive calendar interface or drop-down, or entered manually.</t>
  </si>
  <si>
    <t xml:space="preserve">The system shall allow for subscription trips and shall allow the following data to be entered: number of passengers; names of passengers (if necessary); date and time of reservation request; requested days of pickup (by date or day of week); pickup location; destination location; required arrival time at destination; requested pickup time for return trip; specifics/comments; agency billing code; same information for return trip: contact person (making reservation); service type (e.g., door-to-door, curb-to-curb); ability to lock trip out from future reservations; reservationist or scheduler code; required vehicle tier (agency-specific; ambulatory; lift equipped; car seat). </t>
  </si>
  <si>
    <t xml:space="preserve">The system shall allow the entry of standing order (subscription) trip bookings, with flexible options to specify recurring travel dates. At minimum, the system shall support selection of a recurring daily trip; recurring weekly day or days (e.g., every Tuesday or every Monday through Friday), a recurring monthly day (e.g., every 2nd Wednesday) or a recurring monthly date (e.g., the 4th of every month). </t>
  </si>
  <si>
    <t>6.5.2 Management of Standing Order (Subscription) Trips for Clients</t>
  </si>
  <si>
    <t>The system shall be capable of booking same day trips. On the service day, the system shall allow for last-minute changes that modify runs based on last-minute passengers. These changes must be communicated immediately to dispatcher(s) and drivers.</t>
  </si>
  <si>
    <t>In the future, the system shall monitor the percentage of standing order (subscription) trips out of all trips, by hour and day, for ADA-eligible clients, to ensure compliance with ADA regulations (40 CFR Part 37.133(b)).</t>
  </si>
  <si>
    <t>The system shall alert the RTRC call taker or scheduler if the client has previously booked a trip with a trip time period that is in conflict with the selected booking pickup time. The system shall allow the call taker or scheduler to book the trip nonetheless by overriding this feature. The system shall flag all trip bookings for which this override was applied.</t>
  </si>
  <si>
    <t>During each trip booking, the system shall display, using the GIS software capabilities described in Section 5, the map locations for the pickup and dropoff locations.</t>
  </si>
  <si>
    <t>The system shall, at the conclusion of the trip booking process, confirm to the RTRC reservationist or scheduler that the booking was successfully entered into the system or sent out to Open-Door TPs with non-dedicated vehicles for acceptance or declination.  Also, the system shall present a summary of the booked or offered trip to the RTRC reservationist or scheduler.</t>
  </si>
  <si>
    <t>Once data has been entered, the system shall determine the most appropriate trip options for the Open-Door TP with RTRC dedicated vehicles based on client preferences and eligibilities, as stored in the client profile, and the following TP parameters: vehicle tier, driver tier, hours in service and service area/zone. The trip options shall be presented to the RTRC scheduler. The RTRC scheduler shall select one of the options to conclude the trip booking process.</t>
  </si>
  <si>
    <t>Once all other trip booking information has been entered, the system shall indicate to the RTRC scheduler any applicable fare(s) or co-pay(s) to be paid by the client and any companions.</t>
  </si>
  <si>
    <t>The system shall show whether trips that were requested during the previous 48 hours were actually assigned to a driver or vehicle.  Further, the system shall show whether trips that were scheduled were scheduled and taken; scheduled and not taken (e.g. cancelled or failure to board); or never scheduled and never taken, with a field for the scheduler to indicate the reason (e.g., no provider available or trip ineligible).</t>
  </si>
  <si>
    <t>The system shall allow for the identification of service types that are customizable and can be applied at the client level and the trip level. Service types shall include at least door-to-door and curb-to-curb.</t>
  </si>
  <si>
    <t>The system shall allow the RTRC scheduler to designate any completed trip booking as a group booking (e.g., a trip for a group of two or more individuals traveling to a common destination that will be scheduled, as a matter of system policy, to the same run), and then add or delete individual clients from the group booking.</t>
  </si>
  <si>
    <t>The system shall allow the RTRC scheduler to link trips together for a group of two or more individuals traveling to a common destination that will be scheduled, as a matter of system policy, to the same run.  The system shall allow the scheduler to remove the link and/or delete the trips.</t>
  </si>
  <si>
    <t>Pick-up time negotiation requirement, if utilized, is no more than one hour before or after the client's desired departure time. The system shall require entry of a requested pickup time and allow entry of a negotiated pickup time within the limits of this window.</t>
  </si>
  <si>
    <t>For Open-Door TPs with non-dedicated vehicles, the system shall send the trip request to these TPs via a TP Portal according to the information shown in Table 2. TPs shall have the following possible responses to a trip request: accept trip or decline trip. TPs shall not be able to return work that has previously been accepted. Any trip that has not been accepted by at least one Open-Door TP with non-dedicated vehicles via the TP Portal will be removed at a configurable time set by the RTRC and go back into a pool so that the RTRC is aware of them. The RTRC reserves the right to adjust the timeframe that offered trips will remain unaccepted on the TP Portal.</t>
  </si>
  <si>
    <t xml:space="preserve">The system shall permit trip booking while the client is on the phone for Open-Door TPs with RTRC-dedicated vehicles. The system shall be capable of booking both subscription (standing-order) and demand response trips in this manner. </t>
  </si>
  <si>
    <t>During the trip booking process, the system shall allow entry of the names of any Personal Care Attendants (PCAs) or other companions (e.g., children) that will accompany the client on the trip.</t>
  </si>
  <si>
    <t>The system shall allow entry of a start and end date for the time period when a client’s ridership privileges are suspended.  If the selected trip date is within a time period that the client’s services are suspended, the system shall alert the scheduler that the trip booking cannot be completed for this reason. The system must allow the scheduler to override the suspension.</t>
  </si>
  <si>
    <t>The trip date shall be entered using an interactive calendar interface. The system shall be capable of accepting trip bookings up to 180 days in advance of the requested trip date for subscription trips and 14 days from the requested trip date for regular trips. These thresholds shall be configurable by the RTRC.</t>
  </si>
  <si>
    <t>The system shall provide the ability to book multi-legged trips by allowing entry of the pickup and dropoff addresses for each leg.</t>
  </si>
  <si>
    <t>The system shall include a default pick-up time (configurable by the RTRC) for the return trip, and shall allow the return pickup time to be left blank if the client will contact the TP when they are ready to be picked up.</t>
  </si>
  <si>
    <t>The system shall allow selection of the dropoff address from a list of common locations, including frequently and/or recently used dropoff addresses for that client. The system shall allow entry of an alternative dropoff address using keystroke entry or from a list of common locations.</t>
  </si>
  <si>
    <t>The system shall automatically present in the trip booking screen the address configured as the default pickup address. The system shall allow entry of an alternative pickup address using keystroke entry or from a list of common locations.</t>
  </si>
  <si>
    <t>The system shall allow for multiple funding sources to be assigned to a trip.  However, the system shall automatically determine funding eligibility and allow the scheduler to change the selected funding source(s) for which the client is eligible.</t>
  </si>
  <si>
    <t>The system shall also record the name of the person making the reservation; the date and time the caller requested the trip; the number of attendants/escorts; scheduled date of service; requested pickup time; required arrival time at destination; specifics/comments; same information for return trip, if applicable; day(s) of service (if subscription trip); agency billing codes; and required vehicle type, if applicable.</t>
  </si>
  <si>
    <t>The system shall display an alert if a client has already met the quota of trips allotted to them for a given funding source for a given time period, is suspended for traveling during a given time period, or has an excess of no-show trips.  The number of no-show trips and time periods shall be defined by each TP.</t>
  </si>
  <si>
    <t>The system shall permit the RTRC call takers and scheduler to retrieve client records by entering the client ID number, client last name, or other data field such as telephone number. All fields that contain phone numbers shall contain the standard 10 digits for a phone number (xxx-xxx-xxxx). Once a client is selected, a trip booking data entry screen shall be displayed to the call taker or scheduler pre-populated with all data for that client which remains constant (e.g., ID numbers, mobility limitations).  Along with the client data, the system shall display to the reservationist or scheduler all trips booked for a specific client. Also, the system shall allow the reservationist and scheduler to modify and/or cancel any future trips booked for a specific client.</t>
  </si>
  <si>
    <t>6.5.1 Trip Booking</t>
  </si>
  <si>
    <t>Trip reservations can be requested by an individual (the person traveling or a caregiver) or facility (e.g., hospital, sheltered workshop) via a Client Portal or Facility Portal, respectively. Alternatively, an individual or facility can call the RTRC to request a trip.</t>
  </si>
  <si>
    <t>6.5 Reservations</t>
  </si>
  <si>
    <t xml:space="preserve">The system shall be able to generate reports on a monthly basis, listing vehicles which are due for inspections or preventive maintenance (including volunteer vehicles). </t>
  </si>
  <si>
    <t>The system shall be able to generate reports on a daily basis, listing vehicles which are due for a state inspection and scheduled preventive maintenance based on mileage and intervals set by the RTRC or TP.</t>
  </si>
  <si>
    <t>The system shall have the ability to generate a report about TP vehicles for which the registration, safety inspection or insurance will expire in a given time period.</t>
  </si>
  <si>
    <t>The system shall also be able to track the annual check date for volunteer as well as the volunteer vehicles, insurance and registration Information.</t>
  </si>
  <si>
    <t>The system shall have the ability to alert appropriate TP and RTRC staff regarding vehicles for which the insurance or registration is about to expire. The thresholds for alerts shall be configurable.</t>
  </si>
  <si>
    <t>* Commercial Driver’s License (CDL) Passenger Vehicle. A passenger vehicle designed to carry 16 or more passengers and requires a Commercial Driver’s License to operate.  The CDL vehicle may or may not be designed to be handicapped accessible and could have additional features for special service needs.  Examples of CDL vehicles include school buses and medium and large transit vehicles, accessible medium and large transit vehicles.  Tier 2 and Tier 3 drivers can operate CDL vehicles with proper licensing.</t>
  </si>
  <si>
    <t>* Accessible Vehicle. A vehicle that has been designed to be accessible for passengers with mobility impairments and is equipped with a ramp or lift, but does not require a commercial motor vehicle driver license to operate. An accessible vehicle may be considered an enhanced passenger vehicle when equipped with additional specialized equipment and/or features. Examples of an accessible vehicle are: accessibility equipped mini-vans, accessibility equipped standard vans, and accessible small light transit vehicles designed to seat 15 or fewer passengers.  Tier 2 and Tier 3 drivers can operate accessible vehicles with proper licensing as required by state law for operating an ambulette.</t>
  </si>
  <si>
    <t>The specialized passenger vehicle is used to transport passengers with specialized needs, but is not necessarily designed to be accessible for individuals with mobility impairments (i.e., ramp or lift equipped) or require a commercial motor vehicle driver license to operate.  Only Tier 3 drivers can operate an enhanced vehicle.</t>
  </si>
  <si>
    <t>* Enhanced Passenger Vehicle. A vehicle that has been modified or equipped with features to meet the needs of the passenger with specialized needs other than accommodations for mobility devices (wheelchairs, walkers, canes, etc.).  The enhanced passenger vehicle may be equipped with specialized seatbelts, oxygen tank securements, automatic locking doors and windows, entrance steps, defibrillators or other specialized equipment.  The vehicle may also be modified in other ways, including removal of seats, addition of a protective shield behind the driver or other modifications to accommodate passengers with specialized needs.</t>
  </si>
  <si>
    <t>* Standard Passenger Vehicle. A vehicle that is not designed to be handicapped accessible or require a commercial motor vehicle driver license to operate.  The vehicle type is similar to those used as a personal or family vehicle and includes: cars, trucks, SUVs or minivans. Tier 1, Tier 2, and Tier 3 drivers can operate a standard passenger vehicle.</t>
  </si>
  <si>
    <t>Vehicle tiers are defined as follows:</t>
  </si>
  <si>
    <t>* Other information (e.g., funded by a particular grant or organization, cost broken out by Federal/state/local)</t>
  </si>
  <si>
    <t>* Restricted uses</t>
  </si>
  <si>
    <t>* Date or odometer reading when next service is due for TP-owned vehicles</t>
  </si>
  <si>
    <t>* Availability status (available, in-service or in-maintenance)</t>
  </si>
  <si>
    <t>* Insurance cards</t>
  </si>
  <si>
    <t>* Maintenance schedule</t>
  </si>
  <si>
    <t>* Vehicle insurance information</t>
  </si>
  <si>
    <t>* Registration status and tag number</t>
  </si>
  <si>
    <t>* Vehicle tier (see below for vehicle tier definitions)</t>
  </si>
  <si>
    <t>* Owner (TP or volunteer driver)</t>
  </si>
  <si>
    <t>* Fuel type</t>
  </si>
  <si>
    <t>* Wheelchair access: lift or ramp</t>
  </si>
  <si>
    <t>* Wheelchair capacity</t>
  </si>
  <si>
    <t>* Number of seats</t>
  </si>
  <si>
    <t>* Vehicle size</t>
  </si>
  <si>
    <t>* Date when vehicle was purchased for TP-owned vehicles</t>
  </si>
  <si>
    <t>* Model year</t>
  </si>
  <si>
    <t>* Model</t>
  </si>
  <si>
    <t>* Make</t>
  </si>
  <si>
    <t>* Vehicle Identification Number (VIN)</t>
  </si>
  <si>
    <t>* Vehicle type: agency or volunteer</t>
  </si>
  <si>
    <t>* TP that owns or operates the vehicle</t>
  </si>
  <si>
    <t>The system shall provide the ability to maintain at least the following data about vehicles:</t>
  </si>
  <si>
    <t>The system shall provide the ability to manage lists of agency-owned and volunteer-owned vehicles.</t>
  </si>
  <si>
    <t>6.4.2 Vehicle Management</t>
  </si>
  <si>
    <t xml:space="preserve">The system shall be able to generate reports on a monthly basis listing volunteers who will have an expired driver’s license or background checks required within a given timeframe. </t>
  </si>
  <si>
    <t>The system shall allow software TP users to attach files to a driver profile in order to store any relevant information. Proposers shall describe the file formats that can be supported in their proposed solution.  At a minimum, the following formats must be supported: DOC, JPG, PDF, and WAV.</t>
  </si>
  <si>
    <t>The system shall provide a view of the unconfirmed volunteer trips for a day, showing pickup and dropoff times and locations, and towns.  On the same screen, the system shall display a list of volunteer drivers.  Clicking on a driver’s name by the employer shall display their schedule for that day.  This allows the employer/TP to easily search driver’s schedules to find a driver that 1) is already going to that town or 2) has the time to do the trip.</t>
  </si>
  <si>
    <t>The system shall be able to track when this volunteer was approved by the employer to provide transportation services to clients.</t>
  </si>
  <si>
    <t>The system shall allow definition of the type of a volunteer driver which could be defined as “personal choice,” “hardship” or “regular” volunteer driver.  This field can be left blank.</t>
  </si>
  <si>
    <t>The system shall allow the RTRC and employer to track volunteer driver details as well as information on the vehicle(s) they drive (see Section 6.4.2). Multiple management and operation reports are based on these data collection fields.</t>
  </si>
  <si>
    <t>The system shall have the ability to alert the RTRC and employer when a driver’s license renewal,  medical exam, or training re-certification is due. The thresholds for alerts shall be configurable.</t>
  </si>
  <si>
    <t>* Tier 3. Driver may be a provider for Tier 1 and Tier 2, and may also be a provider for passengers with a high level of specialized need that requires the driver to be trained on a wide array of customer service, passenger assistance and sensitivity techniques to serve the specialized needs of passengers. These types of needs may include allowing a passenger to ride without other passengers, assisting the passenger with specialized equipment or communications devices, and assisting the passenger with door through door service, etc. The driver is required to meet all Tier 1, Tier 2 and Tier 3 requirements.</t>
  </si>
  <si>
    <t>* Tier 2. Driver may be a provider for Tier 1 and also be a provider to passengers who have a specialized need requiring the driver to provide some level of direct assistance as communicated by the passenger.  Assistance may include activities such as assistance boarding or exiting the vehicle, securing a wheelchair, boarding or exiting with other mobility devices, assistance securing seatbelts, or door-to-door service.  Driver will not be providing transportation to passengers who are unable to appropriately communicate their needs to the driver.  The driver will be required to meet all Tier 1 and Tier 2 requirements.</t>
  </si>
  <si>
    <t>* Tier 1. Driver may be a provider to independent customers who require minimal customer assistance that can be accommodated in a non-accessible vehicle.  Tier 1 drivers do not operate commercial motor vehicles or accessible vehicles. Drivers will not be permitted to provide transportation for passengers who have been identified as unable to self–elect or self–direct transportation services or have a specialized need requiring an accessible vehicle.</t>
  </si>
  <si>
    <t>Driver tiers are defined as follows:</t>
  </si>
  <si>
    <t>* Phone number: primary and alternate contact numbers for the driver</t>
  </si>
  <si>
    <t>* Address: contact address for the driver</t>
  </si>
  <si>
    <t>* Whether volunteer driver has been fingerprinted</t>
  </si>
  <si>
    <t>* Whether a safety seat has been issued to the volunteer driver</t>
  </si>
  <si>
    <t>* Status of driver training: date that driver received specific training and due date for the next scheduled training</t>
  </si>
  <si>
    <t>* Volunteer driver schedules: availability and preferences.  The system must allow the entry of a permanent schedule (e.g. every Monday, Tuesday and Wednesday) and temporary schedule changes (not available for a range of dates for medical reasons, for example)</t>
  </si>
  <si>
    <t>* Whether driver has employer-issued keys</t>
  </si>
  <si>
    <t>* Whether driver has employer-issued cell phone, and if so, the cell phone number</t>
  </si>
  <si>
    <t>* Date that driver is due for medical exam</t>
  </si>
  <si>
    <t>* Status of background checks: date that background checks were performed and due date for the next check</t>
  </si>
  <si>
    <t>* Medical certifications/licenses (e.g., CPR)</t>
  </si>
  <si>
    <t>* Driver tier (see below for driver tier definitions)</t>
  </si>
  <si>
    <t>* License information: current status of driver license and type of license (Commercial Driver's License [CDL] or non-CDL), issuing state and license number</t>
  </si>
  <si>
    <t>* Employment status: whether a driver is active or inactive (particularly relates to volunteer drivers)</t>
  </si>
  <si>
    <t>* Date of hire (hire date for agency drivers and date when a volunteer driver started driving for the regional transportation service provider)</t>
  </si>
  <si>
    <t>* Driver’s License Number</t>
  </si>
  <si>
    <t>* Date of birth (DOB)</t>
  </si>
  <si>
    <t>* Employer (TP)</t>
  </si>
  <si>
    <t>* Driver association: whether driver is an employee or a volunteer;</t>
  </si>
  <si>
    <t>* Employment status: whether a driver is employed full time, part time, or volunteer;</t>
  </si>
  <si>
    <t>The system shall allow the RTRC to specify at least the following attributes for each driver:</t>
  </si>
  <si>
    <t>The system shall provide the ability to manage a list of drivers for each TP that include both agency and volunteer drivers. Because some data, such as driver’s license information, needs to be stored securely, only authorized users shall have access to this part of the system.</t>
  </si>
  <si>
    <t>6.4.1 Driver Management</t>
  </si>
  <si>
    <t>In the future, the Driver Regulations Inventory Vehicle Entry System (DRIVES), which is currently under development, is a comprehensive statewide database of all transportation providers, drivers, and vehicles. While the DRIVES database is separate from the RTRC, the RTRC will eventually need to communicate with it. The RTRC shall have a portal to receive real-time driver and vehicle information. The DRIVES database will track information on driver’s license status and criminal history changes, the vehicle’s registration, the provider’s insurance status, etc.</t>
  </si>
  <si>
    <t>Detailed requirements for managing driver and vehicle information are contained in the following two subsections.</t>
  </si>
  <si>
    <t>6.4 Agency Resource Management</t>
  </si>
  <si>
    <t>In the future, the system must alert the scheduler regarding any upcoming expiration dates for client eligibilities.</t>
  </si>
  <si>
    <t>* Eligibility type such as “Conditional,” “Pending,” “Ineligible,” and “Temporary.”</t>
  </si>
  <si>
    <t>* ADA eligibility end date; and</t>
  </si>
  <si>
    <t xml:space="preserve">* ADA eligibility start date;	</t>
  </si>
  <si>
    <t>In the future, the system shall track at least the following attributes for each client:</t>
  </si>
  <si>
    <t>The system shall automatically suspend standing orders on holidays when TP services are not in operation. The system shall provide a function to allow the reservationist to enter or adjust such holidays. The system shall notify the reservationist upon accessing a client profile within one month of a scheduled trip that a recurring trip will fall on a holiday.</t>
  </si>
  <si>
    <t>In the future, the system shall be able to track ADA Eligible clients which shall be billed to ADA, based on start and ending eligibility dates and eligibility type.</t>
  </si>
  <si>
    <t>6.3.2 Future Tracking of ADA Eligibility by Client</t>
  </si>
  <si>
    <t>The system shall keep track of client demographics and maintain a history each time the client details are changed.  The RTRC shall rely on this history for audit purposes.</t>
  </si>
  <si>
    <t>The system shall allow authorized users to edit customer details in the database at any time.</t>
  </si>
  <si>
    <t>6.3.1 Edit Personal Details/Preferences</t>
  </si>
  <si>
    <t>6.3 Client Data Management</t>
  </si>
  <si>
    <t>The system shall allow multiple authorized users to edit customer details in the database at any time.</t>
  </si>
  <si>
    <t>The system shall assign a unique client identification number for each client entry in the database. The unique client identification number shall be used to link to other tables in the database (scheduled trips, trip history, etc.).  The system shall allow a client record to be retrieved by the client identification number.</t>
  </si>
  <si>
    <t>If the proposed system contains additional fields to be considered in client registration, Proposers must include a description of these fields in their proposals.</t>
  </si>
  <si>
    <t xml:space="preserve">If necessary, the client record shall be stored with incomplete data.  All fields other than last name may be left blank.  An alert shall warn the user that there is missing information. </t>
  </si>
  <si>
    <t>The system shall allow the RTRC to select specific client information that should be included in the driver manifest.</t>
  </si>
  <si>
    <t>The system shall allow software users to attach files to a customer profile in order to store any relevant information. Proposers shall describe the file formats that can be supported in their proposed solution.  At a minimum, the following formats must be supported: DOC, JPG, PDF, and WAV.  The system shall allow the reservationist or scheduler to view these files when taking a reservation.</t>
  </si>
  <si>
    <t>The system shall track the number of trips taken by customers by funding source/billing code and alert the scheduler when the allowed number of trips for a customer for a given timeframe for a specific funding source/billing code has been met (e.g., only ten (10)) trips per customer in a month may be allowed).</t>
  </si>
  <si>
    <t>The system shall identify and automatically geocode the location associated with each entered address. If the automatic geocoding fails, the system shall provide alternative methods of establishing x- and y- map coordinates for the address. One of the alternative methods supported shall be clicking on a map location with the mouse.</t>
  </si>
  <si>
    <t xml:space="preserve">The Contractor must provide a portal for funding/purchasing agencies to enter or update client eligibility online. Clients may have multiple eligibilities for various trip purposes. For example, a client may be eligible for Non-Emergency Medical Transportation for some medical trips, while also being eligible for Senior Services transportation for some other types of trips. </t>
  </si>
  <si>
    <t>Funding sources/Billing codes.  The system shall allow entry of one or more billing codes for each client, indicating a third party to be billed for certain trip purposes. The system shall allow user selection from a pre-defined list of trip purposes and selection of a billing code for each selected trip purpose.
Effective and expiration dates must be capable of being specified separately for specific funding sources. This defines the time period the client is authorized to receive service from a specific funding source.  The system shall allow the expiration date to be left blank to indicate the service is ongoing until further notice.  Dates shall be entered using an interactive calendar interface or drop-down menu, or entered manually. Also, the system shall allow entry of the limit of the number of units of service allowed per time period (e.g., week, month or year).</t>
  </si>
  <si>
    <t>Funding / Billing, Service suspension date range.  This system shall allow entry of the start and end date for the time period when a client’s ridership privileges are suspended. The system must allow an override of these dates in order to schedule a ride for the client (see Section 6.5.1).</t>
  </si>
  <si>
    <t>Funding / Billing, Authorization date.  The system shall allow entry of a date defining when the client is authorized to begin receive service. If this field is left blank the client is authorized to receive service.  Since some clients have temporary eligibility, the system shall also allow entry of a certification expiration date.  Automatic notifications will be sent to the reservationist or scheduler when authorization will expire within the next week or has expired.</t>
  </si>
  <si>
    <t>Comments / Notes / Special Needs, Additional information. This system shall allow entry of additional information about the client in a text field.  Information in this field shall not appear on any manifest trip entry for that client since it may contain HIPAA-sensitive information.</t>
  </si>
  <si>
    <t>Comments / Notes / Special Needs, Manifest comments.  This system shall allow entry of comments or information that will appear on all manifest trip entries for that client. The system shall allow a scheduler to view these comments and notes when taking a reservation.</t>
  </si>
  <si>
    <t>Comments / Notes / Special Needs, Client mode restriction.  The system shall allow entry in a field indicating if the client is restricted to a particular mode of transportation.</t>
  </si>
  <si>
    <t>Comments / Notes / Special Needs, Client car seat.  The system shall allow entry in a field indicating whether the client requires a car seat.  The system shall allow entry of the type of car seat in a drop down box, with the following options listed: 5 point, High back, Flat and None.</t>
  </si>
  <si>
    <t>Comments / Notes / Special Needs, Disability status.  The system shall require entry in a field specifying disability status. The system shall allow user selection from a pre-defined list of disability definitions that includes an “other” category and allows manual entry of explanatory notes.</t>
  </si>
  <si>
    <t>Comments / Notes / Special Needs, Client’s mobility aid(s).  The system shall allow entry in a field indicating whether the client uses a mobility aid. The system shall allow selection from among a list of pre-defined mobility aids that includes an “other” category and allows manual entry of explanatory notes.  The system shall allow entry of more than one type of mobility-aid.</t>
  </si>
  <si>
    <t>Vehicle Tier, The vehicle tier required by the client. See a definition of vehicle tiers in Section 6.4.2.</t>
  </si>
  <si>
    <t>Driver Tier, The driver tier required by the client. See a definition of driver tiers in Section 6.4.1.</t>
  </si>
  <si>
    <t>Contacts, Caseworker/social worker contact name, address and phone number. The system shall allow entry of the name, address and phone number of a client’s caseworker/social worker.</t>
  </si>
  <si>
    <t>Contacts, Care-giver/emergency contact name, address and phone number to be used in the event of an emergency. The system shall allow entry of the name, address and phone number of a client’s care-giver/emergency contact.</t>
  </si>
  <si>
    <t>Address / Phone, Backup client contact. The system shall allow entry of a backup client contact phone number.</t>
  </si>
  <si>
    <t>Address / Phone, Client phone numbers.  Multiple fields for home phone, work phone including phone extension, mobile phone and phone number where messages can be left (if different from other phone numbers). The system shall require that one of these numbers is identified as the default client contact phone number. All fields that contain phone numbers shall contain the standard 10 digits for a phone number (xxx-xxx-xxxx).</t>
  </si>
  <si>
    <t>Address / Phone, Directions to assist in locating pickup address.  The system shall allow entry of a text field for special instructions for subsequent printing on manifests to assist in locating the client address. For example, where it is known that the actual address is different from the geocoded address, this would be noted in this text field for the manifest</t>
  </si>
  <si>
    <t>Address / Phone, Client’s common locations.  The system shall allow multiple address entries for common client pickup locations.  If none are entered, the client’s home address shall become the default pickup address.  The locations shall be text fields and allow all characters necessary to accurately store and print on the manifest (e.g., 123 ½ West Market St.).</t>
  </si>
  <si>
    <t>Address / Phone, Client’s mailing address if different than the home address. This text field is used in case the client uses a non-street mailing address. The system shall allow entry of an address that contains a “½” or “c/o” and shall ensure that the full address is printed on the manifest (e.g., 123 ½ West Market St.).</t>
  </si>
  <si>
    <t>Address / Phone, Client’s home address. This text field becomes the default pickup address in the absence of another address that is identified as the default pickup address (see below in Client’s common locations).
The system shall allow entry of an address that contains a “½” or “c/o” and shall ensure that the full address is printed on the manifest (e.g., 123 ½ West Market St.).</t>
  </si>
  <si>
    <t>Demographics / Eligibility Determination, Income data to determine eligibility for low income programs.  Income data is not required.  If not provided, the client will not be eligible for certain trips available to low income individuals.</t>
  </si>
  <si>
    <t>Demographics / Eligibility Determination, Client’s eligibility status.  The system shall allow user selection from a pre-defined list of eligibility definitions that include physical and mental disabilities as well as DHHS categories such as protective custody.  An “other” category shall be provided to allow manual entry of explanatory notes.</t>
  </si>
  <si>
    <t>Demographics / Eligibility Determination, Client’s gender.  The system shall allow for manual entry or for the field to remain blank.</t>
  </si>
  <si>
    <t>Demographics / Eligibility Determination, Client’s date of birth.  The system shall require entry of the client date of birth using an interactive calendar interface or drop-down menu, or by entering the date manually. The system shall automatically calculate the client age, expressed in years, based on the current date and the date of birth information.</t>
  </si>
  <si>
    <t>Demographics / Eligibility Determination, Client name.  The system shall require entry of first name, last name, middle initial and suffix (e.g., Sr., Jr., III). When entering data, the system shall detect and alert the user if there may already be a client database entry under this name.  Different clients with the same name shall be allowed.</t>
  </si>
  <si>
    <t>Data Type, Data Field Name and Requirement</t>
  </si>
  <si>
    <t>Table 3.  Required Client Data Fields</t>
  </si>
  <si>
    <t>The client database shall include at least the fields shown in Table 3.  Specific characteristics associated with the entry of data elements are described after the name of the data field.</t>
  </si>
  <si>
    <t>6.2 Client Registration</t>
  </si>
  <si>
    <t>Prior to performing any data conversion, the Contractor must prepare and deliver a data conversion plan to the RTRC for review and approval.</t>
  </si>
  <si>
    <t>The proposal shall identify specific quality control procedures to ensure that data is accurately converted and to ensure its integrity.</t>
  </si>
  <si>
    <t>The Proposer must explain how the conversion shall be accomplished.</t>
  </si>
  <si>
    <t xml:space="preserve">In the event that certain fields within the existing client and trip history databases, and associated business logic to derive those fields are not supported in the selected system, the Contractor shall notify the RTRC and negotiations shall be held to determine the importance of the field and whether the RTRC will require customization of the system client database structure to incorporate new fields. </t>
  </si>
  <si>
    <t>The Contractor will work with the RTRC Project Manager to develop a list of fields that will be converted from the existing databases to the new database.  This development shall include the logic required to populate fields in the new database that have no match in the old databases.</t>
  </si>
  <si>
    <t>* At a minimum, the most recent year client trip histories.</t>
  </si>
  <si>
    <t>* Existing client databases; and</t>
  </si>
  <si>
    <t>The Contractor shall be responsible for converting the following databases from the existing software at the agencies that are participating with the RTRC:</t>
  </si>
  <si>
    <t>6.1 Existing Trip and Client Database Conversion</t>
  </si>
  <si>
    <t>6 Trip Coordination, Scheduling and Dispatching Software (TCSDS)</t>
  </si>
  <si>
    <t>This page intentionally left blank.</t>
  </si>
  <si>
    <t>Proposers must describe any user-licensing terms and conditions associated with using third-party mapping products.</t>
  </si>
  <si>
    <t>The system shall have the ability to utilize a third-party GIS subsystem for geographic information display when built-in GIS capabilities are not available. When both capabilities are available in the proposed solution, the Proposers shall provide a comparison of features available in both GIS subsystems in their proposals.</t>
  </si>
  <si>
    <t>5.10 Third-party Mapping (Google Maps, Google Earth, Bing Maps, MapQuest) Overlay/Integration [Optional]</t>
  </si>
  <si>
    <t>The system shall provide map views to visualize individual, multiple, or all vehicle routes, as selected by the user, that include real-time vehicle location and underlying street map, traffic information, and trip information.</t>
  </si>
  <si>
    <t>The software shall respond automatically to road conditions such as traffic congestion, weather, and vehicle breakdowns by using real-time traffic and mapping information to predict estimated time of arrival (ETA) and estimated time of completion (ETC) for trips within a customer-defined pickup window. The system shall automatically alert dispatchers to any deviations from the schedule and include a method of providing updates to riders via mobile app notifications or automated voice or text messages.</t>
  </si>
  <si>
    <t>Integrating real-time traffic information with the mapping/GIS as well as utilizing this information in scheduling and dispatching is required.</t>
  </si>
  <si>
    <t>5.9 Integration of Real-time Traffic Information</t>
  </si>
  <si>
    <t>For Contractor provided maps, the RTRC shall be notified in advanced of the map update schedule.</t>
  </si>
  <si>
    <t>Map updates, when available, must be made to the mapping data stored on the RTRC server or hosted system.  Map updates should not be performed while a user is accessing the map.</t>
  </si>
  <si>
    <t>The system shall provide the RTRC the capability to update the base map, whether it is supplied by the Contractor or by another source.</t>
  </si>
  <si>
    <t>5.8 Map Update Process</t>
  </si>
  <si>
    <t>The map view shall support context sensitive menus and shall allow users to communicate with vehicles directly from the map view when such capabilities are implemented by the RTRC (please see data communication requirements in Section 4).</t>
  </si>
  <si>
    <t>The vehicle icon on the map view shall display additional information (e.g., operator id, vehicle id) upon user request if such information is available in the system (please see Section 6.10 for MDT interface).</t>
  </si>
  <si>
    <t>The system shall display vehicle locations on the map when such data is available from vehicles (see Section 9.2.1.3 for AVL tracking).</t>
  </si>
  <si>
    <t>5.7 Visualization</t>
  </si>
  <si>
    <t>The system shall provide users the ability to format the layout of maps before printing. As a minimum the following capabilities shall be available: adjusting margins, adding title, adding legend.</t>
  </si>
  <si>
    <t>The system shall allow users to print and save a PDF version of the map view.</t>
  </si>
  <si>
    <t>The system shall be capable of printing maps to peripheral devices (e.g., printers, plotters) directly attached to a workstation or available over a Local Area Network (LAN) or wireless LAN.</t>
  </si>
  <si>
    <t>5.6.6 Printing</t>
  </si>
  <si>
    <t>The system shall have the ability to display legend of the layers included in the GIS subsystem. The use shall have the ability to turn this feature on or off, as needed.</t>
  </si>
  <si>
    <t>5.6.5 Legend</t>
  </si>
  <si>
    <t>The TCSDS shall allow a user to view a list of all trips to a location or town within a specific time frame.  This allows users to see which drivers are already in the area to do non-scheduled trips.  This shall be displayed in a map view including real-time vehicle locations and in a table.</t>
  </si>
  <si>
    <t>The system shall be able to identify whether or not a customer address is located within a buffer zone (e.g., ¾ mile) around a fixed public transit route or within a general public demand response service area. The parameter for the buffer zone shall be configurable.</t>
  </si>
  <si>
    <t>* POI location.</t>
  </si>
  <si>
    <t>* Current vehicle location; and</t>
  </si>
  <si>
    <t>* Trip origin or destination location;</t>
  </si>
  <si>
    <t>* Customer address;</t>
  </si>
  <si>
    <t>The system shall allow geographic search within TCSDS modules and shall support search based on at least the following data:</t>
  </si>
  <si>
    <t>5.6.4 Spatial Search</t>
  </si>
  <si>
    <t>The system shall allow users to reload saved map views.</t>
  </si>
  <si>
    <t>The system shall allow users to bookmark or save a particular view on the screen.</t>
  </si>
  <si>
    <t>5.6.3 Save and Reload Map View</t>
  </si>
  <si>
    <t>The system shall provide an “inset” view that can be turned on or off by users. The inset view shall display an overview map within the detailed map view and shall allow “pan” capability.</t>
  </si>
  <si>
    <t>The system shall allow software users to select custom zoom level (e.g., 400% or 50%).</t>
  </si>
  <si>
    <t xml:space="preserve">The system shall allow software users to zoom in to a street-level view. </t>
  </si>
  <si>
    <t>The system shall allow software users to zoom in, zoom out and pan map views.</t>
  </si>
  <si>
    <t>5.6.2 Zoom/Pan</t>
  </si>
  <si>
    <t>The system shall allow the software user to select the unit of measurement (e.g., feet, mile) when computing distance.</t>
  </si>
  <si>
    <t>The system must store both distances so that reports can be run on actual and least-path trip distances.</t>
  </si>
  <si>
    <t>The system shall allow the user to calculate the distance between points or along a specified portion of the street or road network. The system must be capable of calculating two distances: the least path distance and the actual distance.4</t>
  </si>
  <si>
    <t>5.6.1 Distance Computation</t>
  </si>
  <si>
    <t>5.6 Miscellaneous GIS Features</t>
  </si>
  <si>
    <t>The street segments database shall be sufficiently complete to assure a geocoding success rate of 90 percent or better based on a sample of addresses developed by the RTRC. The system shall be capable of handling various abbreviations of names (e.g. St. for Street and Av. or Ave for Avenue) in the geocoding process.</t>
  </si>
  <si>
    <t>The system shall have full geocoding capability, allowing the system to locate the address on the map for an address input.  The geocoding capability shall be seamlessly integrated with relevant features in the rest of the TCSDS system (e.g., address input in the Reservations module, discussed later in Section 6.5).</t>
  </si>
  <si>
    <t>5.5 Geocoding</t>
  </si>
  <si>
    <t>A service area map shall include current data for all street segments to ensure, in part, that every segment is appropriately connected in the network and contains the necessary data for scheduling.  For each street segment, this data shall include at a minimum a defined street name and address range, and segment speeds by time of day and day of week. The street network definition shall include segment characteristics (e.g., speed limits, one-way direction).</t>
  </si>
  <si>
    <t xml:space="preserve">The system shall allow authorized users to edit the base map layers (e.g., to add new streets, change municipal boundaries, define any incomplete address ranges).  </t>
  </si>
  <si>
    <t>5.4 Management of Spatial Attributes</t>
  </si>
  <si>
    <t>The system shall have the ability to import location data (customer address or POI database) if available in standard “point” file format (SHP or KML) that consist of latitude and longitude data.</t>
  </si>
  <si>
    <t>The system shall have the ability to import and export map layers in standard geographic file formats (e.g., Environmental Systems Research Institute’s [ESRI’s] SHP file format or Keyhole Markup Language [KML] format).</t>
  </si>
  <si>
    <t>5.3.5 Import/Export of Map Layers</t>
  </si>
  <si>
    <t>The system shall be capable of defining and displaying point files that may represent landmarks, public transit stops, major transfer points, major destinations of travel, or other POI locations (e.g., hospitals/medical centers, assisted living facilities, shopping centers, tourist attractions).</t>
  </si>
  <si>
    <t>5.3.4 Definition of Point of Interest (POI) Locations</t>
  </si>
  <si>
    <t>The system shall recognize these barriers when routing vehicles.</t>
  </si>
  <si>
    <t>The system shall allow the definition or import of physical features that act as barriers to routing (e.g., rivers and lakes, road closures).</t>
  </si>
  <si>
    <t>5.3.3 Definition of Physical Barriers</t>
  </si>
  <si>
    <t>* Fare zones.</t>
  </si>
  <si>
    <t>* Town boundaries; and</t>
  </si>
  <si>
    <t>* Americans with Disabilities Act (ADA) complementary paratransit service area;</t>
  </si>
  <si>
    <t>* Agency service area for demand response and other services;</t>
  </si>
  <si>
    <t>The system shall allow definition of polygon layers when such layers are not readily available for overlay. The system shall allow the user to assign a specific service characteristic to a polygon layer. These characteristics shall include but are not limited to the following:</t>
  </si>
  <si>
    <t>5.3.2 Definition and Management of Geographic Boundaries</t>
  </si>
  <si>
    <t>The system shall allow overlay of terrain, aerial or satellite layers on base maps when such layers are available.</t>
  </si>
  <si>
    <t xml:space="preserve">GIS functionality shall include the ability to develop overlays for the coverage of municipal, township, census tracts or block groups, and zip code boundaries. </t>
  </si>
  <si>
    <t>5.3.1 Map Overlay</t>
  </si>
  <si>
    <t>5.3 Spatial Layer Management</t>
  </si>
  <si>
    <t>In addition to supporting the primary demand-response service functions, the GIS functionality of the proposed software shall support other GIS analyses and be capable of converting geographic files from other sources (e.g., Tele Atlas or Navteq) to the format used by the Contractor’s GIS (e.g., MapInfo or ESRI).</t>
  </si>
  <si>
    <t>The software shall incorporate GIS capabilities that allow users to view maps of the service area and individual trip patterns, each at various specified user-defined zoom levels. GIS features shall be closely integrated with the individual modules of the TCSDS system and access to maps shall be seamless within the TCSDS system modules.</t>
  </si>
  <si>
    <t>5.2 Built-in GIS Support</t>
  </si>
  <si>
    <t>The Proposer shall identify the source of GIS maps data to be used for the proposed TCSDS system. It is assumed that the Contractor will supply the base map, unless the RTRC specifies otherwise. If the base map is supplied by the Contractor, the Contractor is required to provide updates to the map within two weeks from the date when the updates are available. Third-party mapping systems (e.g., Google Maps, Bing Maps) may be used as far as they meet the requirements described in in this specification.</t>
  </si>
  <si>
    <t>5.1 Map Source</t>
  </si>
  <si>
    <t>5 GIS and Mapping</t>
  </si>
  <si>
    <t>Updates or changes to schedule data shall be able to be downloaded prior to their effective date for service and then accessed the first time a driver logs on for service for that effective date.</t>
  </si>
  <si>
    <t>The system shall report on the status of the current status of downloads (e.g., download in progress, downloaded or download failed) for the regional transportation service provider’s fleet.</t>
  </si>
  <si>
    <t>Any new download file shall be downloaded to the entire fleet within one day, if each vehicle returns to WLAN coverage each night and is configured to remain on for a set time configurable by the regional transportation service provider (e.g., at least 15 minutes after the ignition is turned off).</t>
  </si>
  <si>
    <t>When the WLAN data transfer software has a download available for a vehicle that has successfully associated with a WLAN access point, the WLAN data transfer software shall check with that MDT whether it has already received that download and if not initiate and complete that download.</t>
  </si>
  <si>
    <t>Once a vehicle has successfully associated with a WLAN access point, the WLAN data transfer software shall receive the file uploads initiated by the on-board mobile data terminal (MDT).</t>
  </si>
  <si>
    <t>* Configurations, firmware upgrades, and patches to vehicles.</t>
  </si>
  <si>
    <t>* Schedule/manifest data to vehicles; and</t>
  </si>
  <si>
    <t>The WLAN data transfer support software shall manage the WLAN data transfers between vehicles and the central software using the new WLAN at each regional transportation service provider. Wi-Fi hotspots will be required at each regional transportation service provider’s office to upload/download the following information to/from the regional transportation service providers’ vehicles:</t>
  </si>
  <si>
    <t>4.3.3 WLAN Data Transfer Support Software</t>
  </si>
  <si>
    <t>WLAN access points must be National Electrical Manufacturers Association (NEMA) 4 or IP65 rated for dust and water resistance.</t>
  </si>
  <si>
    <t>* Operating humidity: 5 to 97 percent (non-condensing).</t>
  </si>
  <si>
    <t>* Operating temperature: -4 to 131°F (-20 to 55°C); and</t>
  </si>
  <si>
    <t>* Non-operating (storage) temperature: -40 to 185°F (-40 to 85°C);</t>
  </si>
  <si>
    <t>Each regional transportation service provider shall approve the specifics of proposed access point locations, signal levels and antenna type/orientations for an acceptable balance between expected coverage in outlying parts of the intended coverage area and minimizing signal availability outside the facilities.  WLAN access points shall meet or exceed the following environmental capabilities:</t>
  </si>
  <si>
    <t>Each regional transportation service provider shall have the ability to independently adjust the signal strength of each WLAN access point.</t>
  </si>
  <si>
    <t>The WLAN access points shall support the Wireless Protected Access 2 (WPA2) security standard, or an approved alternate superior security standard ratified by the time of implementation.  The RTRC agency shall have the ability to independently change the encryption keys as often as desired.</t>
  </si>
  <si>
    <t>4.3.2 Access Point Hardware</t>
  </si>
  <si>
    <t>WLAN access points shall be installed such that wireless signals are not obstructed by any barrier.</t>
  </si>
  <si>
    <t>The service set identifier (SSID) for access points shall be not broadcast publicly and must be accessible to only regional transportation service provider’s vehicles.  The access points shall avoid significant signal availability outside of the intended coverage area.</t>
  </si>
  <si>
    <t>The Contractor shall conduct a survey of each  regional transportation service provider’s office to determine the number of wireless access points required.</t>
  </si>
  <si>
    <t>The Contractor shall install WLAN access points at a regional transportation service provider’’s office to upload and download data when vehicles are within close proximity to the office, as necessary.  The Contractor must coordinate with the  regional transportation service provider's IT staff for approval of access point locations.  The WLAN access points would only be installed if the  regional transportation service provider has vehicles that operate service.</t>
  </si>
  <si>
    <t xml:space="preserve">Wireless communication between vehicles and the central system will be provided at regional transportation service providers’ offices using Institute of Electrical and Electronics Engineers (IEEE) 802.11x WiFi hotspots. </t>
  </si>
  <si>
    <t>4.3.1 General</t>
  </si>
  <si>
    <t>4.3 Wireless Local Area Network (WLAN) Data Exchange</t>
  </si>
  <si>
    <t>* Follow-up action to a message, if applicable (e.g., acknowledgement.</t>
  </si>
  <si>
    <t>* Type of the message; and</t>
  </si>
  <si>
    <t>* Sender and receiver of a message;</t>
  </si>
  <si>
    <t>The system shall log relevant details about a data message including but not limited to the following:</t>
  </si>
  <si>
    <t>The software shall process data messages received from the central software and pass these to an individual vehicle or a group of vehicles.</t>
  </si>
  <si>
    <t>The software shall process data messages received from the vehicles, and pass these to the central software.</t>
  </si>
  <si>
    <t>4.2.3.2 Data Message Processing</t>
  </si>
  <si>
    <t xml:space="preserve">The RTRC shall provide the required data connectivity and firewall configurations to the cellular data provider. </t>
  </si>
  <si>
    <t>The software shall process data messages in the order they are received or based on their associated priorities to be defined by the RTRC.</t>
  </si>
  <si>
    <t>The Proposer shall provide the following information in the proposal in terms of megabytes (MB) per month per unit based on their experience: bandwidth required for data exchange between the central system and vehicles.</t>
  </si>
  <si>
    <t>The Contractor, in coordination with the RTRC’s IT staff, shall arrange for a pool plan with the selected cellular carrier for the regional transportation service providers’ fleets to accommodate all vehicles.</t>
  </si>
  <si>
    <t>The Proposer shall describe the wireless coverage of the proposed cellular carrier.  The Proposer’s solution must not depend on a specific cellular carrier.</t>
  </si>
  <si>
    <t>The gateway shall be setup in a highly redundant configuration.</t>
  </si>
  <si>
    <t xml:space="preserve">The gateway shall have the ability to support multiple wireless networks simultaneously. </t>
  </si>
  <si>
    <t>A mobile data communications gateway shall be established with the cellular data carrier selected by the RTRC to enable the central system to exchange data messages over the leased cellular accounts with vehicles.  The gateway internet connection shall be sufficient to support a data rate that can simultaneously carry all the data traffic for the entire fleet.</t>
  </si>
  <si>
    <t>4.2.3.1 General</t>
  </si>
  <si>
    <t>4.2.3 Central Wireless Communication Gateway Software</t>
  </si>
  <si>
    <t xml:space="preserve">The vehicular modem must be capable of withstanding normal wear and tear, dust and water intrusion, and weather conditions associated with field use inside vehicles. </t>
  </si>
  <si>
    <t>The modem/router shall support Quality of Service (QoS) in order to ensure protected bandwidth for multiple sub-channels.  The CAD/AVL data will need to be guaranteed a QoS to maintain desired throughput for simultaneous transmission of both types of data.  The same will be true for video that could be provided by an on-board video surveillance system, which may be procured in the future.</t>
  </si>
  <si>
    <t>The hardware may also have the capability to utilize Institute of Electrical and Electronic Engineers (IEEE) 802.11x (commonly known as wireless fidelity [Wi-Fi]) or 802.16x (commonly known as wireless interoperability for microwave access [WiMax]) hotspots where such networks are available.</t>
  </si>
  <si>
    <t>The modems shall have the ability to utilize a 4G wireless data connection when such networks are available.  The proposed hardware shall be able to automatically switchover to a lower bandwidth network (e.g., from 4G to 3G) in the event a higher bandwidth connectivity is not available.</t>
  </si>
  <si>
    <t>The Proposer shall describe the ability of modems and supporting hardware (e.g., network card) to support multiple types of wireless data networks using a single hardware unit (e.g., 4G/3.5G, 3G type cellular data connectivity over a particular carrier network).</t>
  </si>
  <si>
    <t>The modem shall provide a cellular connection over the cellular network to be selected by the RTRC.</t>
  </si>
  <si>
    <t>4.2.2.3 On-board Mobile Router Gateway (OMRG)</t>
  </si>
  <si>
    <t xml:space="preserve">The Contractor must use low-profile antenna hardware. </t>
  </si>
  <si>
    <t>If applicable, proposed antenna hardware shall help limit the number of antenna hardware to be installed on each vehicle. An antenna which can support a combination of global positioning system (GPS) connection, cellular network connection and wireless fidelity (Wi-Fi) connection using a single unit (e.g., dual-mode antenna, tri-band antenna) may be used for the proposed solution.</t>
  </si>
  <si>
    <t>4.2.2.2 Antenna Hardware</t>
  </si>
  <si>
    <t>The Contractor shall conduct a coverage test, or rely on already available data provided by the RTRC’s IT staff, to determine the carrier with best data coverage in the HSTC Region 9 service area.</t>
  </si>
  <si>
    <t>The Contractor shall provide a cellular data modem and other relevant hardware for system data communication needs using a commercial cellular network.</t>
  </si>
  <si>
    <t>4.2.2.1 Data Communication Hardware</t>
  </si>
  <si>
    <t>4.2.2 On-Board Hardware</t>
  </si>
  <si>
    <t>3. Information on the bandwidth needed to support the data exchange between vehicles and the central system. Proposers shall assume that location updates shall be provided at an interval of 15 seconds or less from each vehicle. Further, location updates shall be provided at the time of vehicle departure from each pickup and dropoff.</t>
  </si>
  <si>
    <t xml:space="preserve">2. Description of any data compression and encryption techniques being used for data packets exchanged between regional transportation service providers’ vehicles and the central system. In the event when no encryption is being used, Proposers must clarify the steps taken to ensure data security over the public wireless network; and </t>
  </si>
  <si>
    <t xml:space="preserve">1. Description of the communications protocol to be used (e.g., inter-asterisk exchange [IAX], session initiation protocol, skinny call control protocol [SCCP], and extensible messaging and presence protocol [XMPP]); </t>
  </si>
  <si>
    <t xml:space="preserve">The description of the proposed communication solution shall include at least the following information: </t>
  </si>
  <si>
    <t xml:space="preserve">Proposers shall describe any additional power backup provisions that will be incorporated into the proposed system to maintain operation of the central system, including the cellular data gateway during a power supply failure, and for how long power can be so maintained. </t>
  </si>
  <si>
    <t xml:space="preserve">The RTRC will select a cellular data provider in consultation with the Contractor, suitable to support the data communications requirements of the system as best available based on the cellular communications options commercially available to the RTRC. </t>
  </si>
  <si>
    <t xml:space="preserve">The proposed communications protocol shall follow the open system interconnection (OSI) model. </t>
  </si>
  <si>
    <t>Proposers are required to submit a solution that shall provide data communication as stated in Section 4.1. The solution shall ensure the transfer of data between the central system and each vehicle in the regional transportation service providers’  fleets via a cellular data connection.</t>
  </si>
  <si>
    <t>4.2.1 Wireless Data Communications Network</t>
  </si>
  <si>
    <t>The Contractor shall provide a report to monitor data usage by vehicle on a monthly basis.</t>
  </si>
  <si>
    <t>The Proposer shall provide estimates of the bandwidth required for data exchange between the central system and vehicles (in terms of megabytes [MB] per month per unit).</t>
  </si>
  <si>
    <t>4.2 Wireless Data Communications</t>
  </si>
  <si>
    <t xml:space="preserve">The Proposer shall identify the necessary cellular data requirements for their proposed solution and include such pricing in the cost proposal using the Price Proposal Form. </t>
  </si>
  <si>
    <t>The Proposer shall identify the specific on-board and central hardware and software that will be required to establish a wireless communication infrastructure.</t>
  </si>
  <si>
    <t>* Wireless data communication between the central system and all revenue vehicles throughout the RTRC’s service area.</t>
  </si>
  <si>
    <t>* Wireless data communication between vehicles located at RTRC agency facilities and the central system; and</t>
  </si>
  <si>
    <t>The Proposer shall describe the data communication infrastructure required to satisfy the following communication needs for this project:</t>
  </si>
  <si>
    <t>4.1 General</t>
  </si>
  <si>
    <t>4 Wireless Data Communication Requirements</t>
  </si>
  <si>
    <t>The Contractor must comply with the RTRC’s change management process when making any changes to supported systems.  These changes must be reported to the RTRC Project Manager.</t>
  </si>
  <si>
    <t>The Contractor shall ensure that all existing software configurations are protected after the system has been upgraded or updated for the entire duration of the time when the RTRC uses the product.</t>
  </si>
  <si>
    <t>The Contractor is required to notify the RTRC at least six months in advance when it is expected that the current releases and related systems will no longer be supported.</t>
  </si>
  <si>
    <t xml:space="preserve">The Contractor is required to notify the RTRC at least one month in advance of the installation when new software releases become available. </t>
  </si>
  <si>
    <t>Proposers shall describe the difference in processes and costs associated with updates and upgrades.</t>
  </si>
  <si>
    <t xml:space="preserve">Proposers must describe their maintenance update and upgrade approaches in their proposals. </t>
  </si>
  <si>
    <t>3.7 Software Updates and Upgrades</t>
  </si>
  <si>
    <t>ODOT is in the process of developing a Service Level Agreement (SLA) for post-implementation support and maintenance. The Proposer shall provide a sample SLA that addresses these needs.</t>
  </si>
  <si>
    <t>3.6.4 Post-Implementation Support and Maintenance Program</t>
  </si>
  <si>
    <t>* Issues that require system enhancements and will be fresh development for the Contractor.</t>
  </si>
  <si>
    <t>* Issues that require system enhancements and can be addressed by upgrading to a more recent version of the system; and</t>
  </si>
  <si>
    <t>* Issues that require configuration changes;</t>
  </si>
  <si>
    <t>* Issues due to lack of training;</t>
  </si>
  <si>
    <t>The Contractor shall provide onsite follow-up analysis, including a written report on the findings of this analysis, on how the system is being used and provide training to address the issues.  This follow-up analysis shall be conducted every six months under the warranty period and the first visit shall be conducted six months after the system acceptance.  The follow-up analysis report shall categorize discovered issues under the following categories:</t>
  </si>
  <si>
    <t>3.6.3 Follow-up Analysis</t>
  </si>
  <si>
    <t>The data centers must comply with all HIPAA requirements as pertains to security and verification of credentials as well as any access to physical systems containing RTRC data.</t>
  </si>
  <si>
    <t>The data centers to be used for hosting must have existing scheduled routine maintenance and emergency situation management plans.  Proposers must submit maintenance schedules and emergency plans with proposal for contractor review.</t>
  </si>
  <si>
    <t>All servers, routers, switches, data center security and facility power shall be monitored electronically 24 hours a day, 365 days a year.  In the event there are any out of tolerance conditions with any server components, technical support shall be automatically notified.  The technical support must respond to these issues within one hour of notification.</t>
  </si>
  <si>
    <t>Customer support shall be available 24 hours a day, 365 days a year.  All technical requests from the RTRC must be addressed within one hour of the notification of a problem.  If an issue requires a longer timeframe for resolution, the RTRC must be advised accordingly and an expected timeframe for resolution must be provided.</t>
  </si>
  <si>
    <t>3.6.2 Hosted Approach</t>
  </si>
  <si>
    <t>The Contractor will provide needed service technicians to assist with installation of product within the RTRC network. The RTRC will make available, resources to assist with all aspects of installation with regards to personnel or additional system needs if virtualization approach is deemed possible. The Contractor will be required to comply with current data center restriction policies and must be willing to submit to background checks if deemed necessary by the data center. RTRC personnel will accompany contractor staff at all times during the installation and may assist as needed.</t>
  </si>
  <si>
    <t>3.6.1 Site Installation</t>
  </si>
  <si>
    <t>If a support firm does not respond within the agreed-to response timeframe, or when a support firm is not able to provide the needed support, the Contractor shall provide, during the warranty period, supplementary support in accordance with an agreed-to escalation procedure.  The escalation procedure can initially involve telephone support, but must culminate in the Contractor providing on-site support, if needed.  The proposal must define the proposed support escalation procedures.</t>
  </si>
  <si>
    <t xml:space="preserve">The Contractor shall arrange for support from one or more qualified firms to be available on-site on a four-hour response basis when needed by the RTRC to assist with fault diagnosis or component replacement.  </t>
  </si>
  <si>
    <t>For on-site support, the proposal shall include a list of the support firms, their support responsibilities and the response arrangements.</t>
  </si>
  <si>
    <t>The RTRC must be able to view the status of their support request(s) at any time through an online tracking system to be provided by the Contractor.</t>
  </si>
  <si>
    <t xml:space="preserve">Customer support shall be available 24 hours a day, 365 days a year. All technical requests from the RTRC must be addressed within one hour of the notification of a problem. If an issue requires a longer timeframe for resolution, the RTRC must be advised accordingly and an expected reasonable timeframe for resolution must be provided.  </t>
  </si>
  <si>
    <t>3.6 Customer Support</t>
  </si>
  <si>
    <t>All system data shall be the property of the RTRC and shall be immediately available to the RTRC.  The Contractor shall acknowledge in writing that the RTRC will own any and all data and the database where the data resides.</t>
  </si>
  <si>
    <t>The RTRC shall be allowed royalty-free access to the database tables, and royalty-free use of the data and interfaces.  If necessary, the RTRC shall be allowed to extend such access and use to third party vendors for integration purposes.</t>
  </si>
  <si>
    <t xml:space="preserve">The proposed system shall follow an open architecture model, providing the capability for the RTRC to independently develop system interfaces or enable integration with other internal or third-party systems. The use of standard network communication protocols (e.g., Transmission Control Protocol/Internet Protocol [TCP/IP] and system interfaces (e.g., Open Database Connectivity [ODBC] for databases) is required.  </t>
  </si>
  <si>
    <t xml:space="preserve">The database structures and any proprietary interfaces shall be documented in the proposal.  </t>
  </si>
  <si>
    <t>3.5 Data Access</t>
  </si>
  <si>
    <t>The stored data shall be time and date stamped, and shall contain sufficient information to enable selective sorting and retrieval based on user-specified selection criteria.  At a minimum, the following sorting and selection criteria shall be supported for accessing the historical data from both the online and archived storage: date and time, GPS latitude/longitude, name of service provider, vehicle number, vehicle operator number, dispatcher number, run number, and incident type (where needed).</t>
  </si>
  <si>
    <t>This historical information shall include all data exchanged between vehicles and dispatch (e.g., location data, vehicle logon/logoff data, device alarms, and canned data messages); and all central software user logons and logoffs.</t>
  </si>
  <si>
    <t>All incoming and outgoing data shall be stored in a read-only historical database for retrieval, analysis, display and printing.</t>
  </si>
  <si>
    <t>3.4.3 Data Logging and Retrieval</t>
  </si>
  <si>
    <t>* Could be used for interface configurations to other applications or Application Programming Interface (API) setup.</t>
  </si>
  <si>
    <t>* A function within the Admin module to view the data dictionary; and</t>
  </si>
  <si>
    <t>* All fields and associated attributes;</t>
  </si>
  <si>
    <t>The Contractor is required to provide a data dictionary. At a minimum, the following must be provided:</t>
  </si>
  <si>
    <t>The Proposer shall determine and describe in their proposal the need and procedures for an incremental, daily backup of the data. Other needs related to the archiving of the data, such hardware and software, shall also be identified and described by the Proposer.</t>
  </si>
  <si>
    <t>The Contractor shall develop a long-term archival plan to store information on optical (e.g., Digital Versatile Discs [DVD]) or magnetic storage (e.g., external hard drives) devices in coordination with the RTRC.  This data should be stored in such a way that it is or searchable, and arranged by year so, as it moves beyond the number of years mandated in the RTRC’s document retention policy, it can be permanently destroyed.</t>
  </si>
  <si>
    <t>Proposers must describe the time it would take to restore the data into the database from the backed-up files in the event of a database crash.</t>
  </si>
  <si>
    <t>Data backup for both live and non-live databases must be archived at redundant offsite locations.</t>
  </si>
  <si>
    <t>The Contractor may require the use of State data for development, maintenance, and testing work at an offsite location. ODOT restricts the use of the ODOT network for transmittal of data. However, data may be transferred using ODOT approved methods, with written approval from the ODOT Information Technology Department. This approval will only be granted upon receipt of a letter certifying the following: the data will be maintained in a secure manner; the data will not be used for any purposes other than those required to fulfill the contract; and upon completion of the project the data will be destroyed. The letter must also disclose the location of the data while under the control of the Contractor. The location is subject to Executive Order 2019-12D (all services must be performed within the United States).</t>
  </si>
  <si>
    <t>After two fiscal years, the operational and financial data will be archived in a “non-live”3 database, and will remain readily accessible when needed.</t>
  </si>
  <si>
    <t xml:space="preserve">Data shall be retained in a database for use by the RTRC staff to plan and assess operational, financial and system performance, and to address inquiries, conflicts and related issues. Storage capacity must be large enough to retain operational history data for at least two fiscal years. </t>
  </si>
  <si>
    <t>3.4.2 Data Management</t>
  </si>
  <si>
    <t>* Documentation of recommended practices for support and maintenance of the database.</t>
  </si>
  <si>
    <t>* Database schema with a data dictionary detailing all database entities (e.g., tables, columns, and attributes); and</t>
  </si>
  <si>
    <t>* Entity relationship diagrams;</t>
  </si>
  <si>
    <t>* Scripts in order to create and recreate database schemas, stored procedures;</t>
  </si>
  <si>
    <t>The Contractor must provide the following:</t>
  </si>
  <si>
    <t>The Proposer shall determine and describe the need and procedures for an incremental, daily or other time frame-based backup of the data (but not less than daily). Other needs related to the archiving of the data shall also be determined and described by the Proposer.</t>
  </si>
  <si>
    <t>In addition, the system shall include a means of archiving transaction data, or restoring data from an archive, while the system is in operation. It shall not be necessary to shut down the database to perform a successful backup operation.</t>
  </si>
  <si>
    <t>The system shall allow TCSDS system data to be retrieved, even if it has been archived.</t>
  </si>
  <si>
    <t>3.4.1 General</t>
  </si>
  <si>
    <t>* Recommended practices document for support and maintenance of the database.</t>
  </si>
  <si>
    <t>* Database schema with a data dictionary detailing all database entities (e.g., tables, columns, and attributes; and</t>
  </si>
  <si>
    <t>* An entity relationship diagram;</t>
  </si>
  <si>
    <t>* Scripts in order to recreate database;</t>
  </si>
  <si>
    <t>The system administrator account shall not be used with SQL server applications.  If it is, the solution must allow the RTRC staff to change the system administrator password on a periodic basis without limitations.</t>
  </si>
  <si>
    <t>Data kept for archive purposes must be in location that is still subject to all HIPAA testing and be tested for compliance on a yearly basis.</t>
  </si>
  <si>
    <t>Proposers shall determine and describe the need and procedure for an incremental, daily or other time frame-based backup of data.  Other needs related to the archiving of data, such hardware and software, shall also be determined and described by each Proposer.</t>
  </si>
  <si>
    <t>The online data storage system shall ensure data integrity in the event of a disk-drive failure.</t>
  </si>
  <si>
    <t>All queries made to the database shall be logged for audit purposes.  The RTRC shall have the ability to view these logs when required.</t>
  </si>
  <si>
    <t>The system shall allow all such data to be retrieved, even if it has been archived.</t>
  </si>
  <si>
    <t>Data shall be retained in a read-only historical database for use by management and other RTRC staff to plan and assess system performance, and to address inquiries, conflicts and other related issues.</t>
  </si>
  <si>
    <t>Proposer’s solutions should be developed and configured using prescribed standards for SQL Server, and be flexible enough to run in consolidated database environments with other applications using different schemas and virtualization.</t>
  </si>
  <si>
    <t>All database-related components of the solution (e.g. tables, stored procedures, scripts, extensible markup language [XML] schema, and related information) shall be fully accessible and available for support and use by the RTRC and RTRC staff.</t>
  </si>
  <si>
    <t>3.4 Database</t>
  </si>
  <si>
    <t>The Contractor shall supply the RTRC with current HIPAA test results or be willing to be tested with regards to compliance with HIPAA policies on a yearly basis.</t>
  </si>
  <si>
    <t>Any HIPAA-related information must be protected in the database and application according to the law (e.g., display only last four digits of the Social Security Number (SSN)).</t>
  </si>
  <si>
    <t xml:space="preserve">Any software which stores personally identifying information, including but not limited to, “unique identifier number,” driver’s license numbers, etc., or any financial information, such as credit card numbers, bank routing information, etc., must fully protect the information for the entire duration of the RTRC’s use of the software, as defined in the eventual contract with the successful Contractor, and disclose the methods of protection used, access protection methods, and life cycle handling of this data. Industry standard encryption methods utilizing at least 256-bit encryption techniques are required. </t>
  </si>
  <si>
    <t>The methods used for encrypting stored passwords must be disclosed. Industry standard encryption methods utilizing at least 256 bit encryption techniques are required. Applications may not store or transmit passwords in clear text.</t>
  </si>
  <si>
    <t xml:space="preserve">The system must track all activities performed by software users for auditing purposes (e.g., system configuration changes, trip booking, modifications and client data editing). </t>
  </si>
  <si>
    <t>The Contractor shall support Microsoft security patches and updates within fifteen (15) days of release.</t>
  </si>
  <si>
    <t>Any vulnerabilities or exploits discovered by the Contractor or others for the proposed application must be reported to the RTRC immediately with a proposed mitigation strategy.</t>
  </si>
  <si>
    <t>The Proposer must disclose provisions to secure the database in its proposal.</t>
  </si>
  <si>
    <t>The methods used for encrypting stored passwords must be disclosed.  Industry standard encryption methods utilizing at least 256 bit encryption techniques are required.</t>
  </si>
  <si>
    <t>For a locally-installed solution, all software applications must have the ability to use Windows Authentication based upon Active Directory setup.  For a hosted solution, please describe the administrative needs to add users to the system.</t>
  </si>
  <si>
    <t>The Contractor shall follow the RTRC IT Security Policies, which will be provided at a later date.</t>
  </si>
  <si>
    <t>ODOT requires the Contractor to perform regular periodic (every six months or every year) Penetration (Pen Tests) tests and report the results.</t>
  </si>
  <si>
    <t>All software applications must support role-based security.</t>
  </si>
  <si>
    <t>* Workstation Use and Security</t>
  </si>
  <si>
    <t>* Unique User ID</t>
  </si>
  <si>
    <t>* Transmission Security</t>
  </si>
  <si>
    <t>* Termination of Access</t>
  </si>
  <si>
    <t>* Privacy and Security of Protected Health Information</t>
  </si>
  <si>
    <t>* Portable Computing Device Privacy and Security</t>
  </si>
  <si>
    <t>* Password Management</t>
  </si>
  <si>
    <t>* Malware Protection</t>
  </si>
  <si>
    <t>* IT Risk Management Program</t>
  </si>
  <si>
    <t>* Encryption and Decryption</t>
  </si>
  <si>
    <t>* Emergency Access to EHR</t>
  </si>
  <si>
    <t>* Data Backup</t>
  </si>
  <si>
    <t>* Automatic Log-Off</t>
  </si>
  <si>
    <t>* Acceptable Use</t>
  </si>
  <si>
    <t>The Contractor shall be asked to comply with best practices with all areas of IT Security as outlined by Health Insurance Portability and Accountability Act (HIPAA) rules. The RTRC has specific policies in the following areas, if you require additional information please contact the RTRC IT to discuss in more detail.</t>
  </si>
  <si>
    <t>3.3 Information Security</t>
  </si>
  <si>
    <t>For hosted solution, Proposers shall describe the minimum computer hardware and browser requirements (e.g., minimum Random Access Memory [RAM] requirements for map rendering, java run-time environment [JRE] for java-based web applications).</t>
  </si>
  <si>
    <t>The Central system shall be setup in redundant configuration by default. So, if the primary application fails, the secondary application that is configured to run in hot-standby mode shall automatically start running as the primary application to ensure fail-safe operation.  Each Proposer shall provide a clear description of their approach for enabling redundant server configuration.</t>
  </si>
  <si>
    <t>Using a hosted approach, at least two parallel data centers in two different geographic locations shall be utilized.</t>
  </si>
  <si>
    <t>All software upgrades or changes required by the Contractor must be made in the test environment and certified prior to moving into a production environment.</t>
  </si>
  <si>
    <t>The Contractor shall implement a test environment, with all software components installed (1) on parallel server hardware at the RTRC (site installation) or (2) at the data center (hosted installation), where software updates and configuration changes can be tested prior to being implemented in the production system.  Any future updates or upgrades must be tested in the test environment before being implemented on production servers.</t>
  </si>
  <si>
    <t>The Proposer must identify the cloud platform that will be used (e.g., Amazon Cloud Services vs Microsoft Asure Cloud Services).</t>
  </si>
  <si>
    <t xml:space="preserve">For a hosted approach, the Proposer shall clearly define the approach for software hosting and access (e.g., Citrix’s independent computing architecture [ICA] protocol, Microsoft’s remote desktop protocol [RDP] over secure virtual private network (VPN) connection, completely web-based application accessible via hypertext transport protocol secure [HTTPS]) on standard web browsers (e.g., Microsoft Internet Explorer, Mozilla Firefox, Google Chrome and Apple Safari). </t>
  </si>
  <si>
    <t>The Contractor shall supply the specifications for workstations and monitors, which the RTRC will supply and/or procure.</t>
  </si>
  <si>
    <t>The Contractor cannot charge the State of Ohio for copies of the source code or backups of the data after it is located in the Contractor’s cloud.</t>
  </si>
  <si>
    <t>* Source code should follow Open Web Application Security Project® (OWASP) best practices related to security and vulnerabilities (i.e. https://www.owasp.org/index.php/OWASP_Guide_Project).</t>
  </si>
  <si>
    <t xml:space="preserve">    o Functioning unit tests should be provided; and</t>
  </si>
  <si>
    <t xml:space="preserve">    o Business logic code should be reasonably commented; and</t>
  </si>
  <si>
    <t xml:space="preserve">    o Coding conventions and best practices should be followed;</t>
  </si>
  <si>
    <t xml:space="preserve">    o There should be a separation of layers;</t>
  </si>
  <si>
    <t>* The solution should align with ODOT's technology stack - .NET Core 2.1 or newer / .NET Framework 4.0 or newer / C# / Angular / ExtJS / jQuery / Bootstrap / Log4Net;</t>
  </si>
  <si>
    <t>The successful Contractor shall provide software and specifications for hardware that comprise the proposed central system, including the required number of licenses for all users.  The cost of each component shall be provided per the instructions on the Price Proposal Form.</t>
  </si>
  <si>
    <t>3.2.2 Software</t>
  </si>
  <si>
    <t xml:space="preserve">The Proposer shall supply the specifications for workstations and tablets, which the RTRC may procure from suppliers other than the Contractor.  </t>
  </si>
  <si>
    <t>For site installation, the RTRC reserves the right to confirm the specifications of the Contractor-recommended and supplied hardware and the RTRC reserves the right to offer virtualization within the current infrastructure as a potential replacement for hardware.</t>
  </si>
  <si>
    <t>The Proposer shall provide the specifications for hardware that comprises the proposed central system, including the required number of workstations for all users.  Proposers shall provide the server hardware requirements required to support the proposed solution since the RTRC may procure the hardware from a supplier other than the Contractor and may decide to use the site installation approach.</t>
  </si>
  <si>
    <t>3.2.1 Hardware</t>
  </si>
  <si>
    <t>3.2 Required Infrastructure</t>
  </si>
  <si>
    <t>All software upgrades or changes required by the Contractor must be made in an RTRC test environment and certified prior to moving into a production environment.  Any on-board firmware changes must be tested first in a “bus-in-box” type test bench before installing them on vehicles.</t>
  </si>
  <si>
    <t>The Contractor shall implement a test environment, with all software components installed on parallel hardware at the RTRC or hosted environment, where software updates and configuration changes can be tested prior to being implemented in the production system.  Any future updates or upgrades must be tested in the test environment before being implemented on production servers.</t>
  </si>
  <si>
    <t>The Contractor must comply with the RTRC’s change management process when making any changes to supported systems; these changes must be reported to the RTRC project manager.</t>
  </si>
  <si>
    <t>The Contractor is required to notify the RTRC when new releases of software applications become available, and when current releases and related systems are no longer supported.</t>
  </si>
  <si>
    <t>* Microsoft Structured Query Language (SQL) Server: SQL Server 2019 (15.x).</t>
  </si>
  <si>
    <t>* Microsoft Windows Server 2022; and</t>
  </si>
  <si>
    <t>* Microsoft Windows Desktop Operating System (OS): Windows 10;</t>
  </si>
  <si>
    <t>* Microsoft Office Suite: 2021;</t>
  </si>
  <si>
    <t>All software applications must utilize the Microsoft Operating System consistent with RTRC upgrades, patches and service packs on the servers and desktops.  The following Microsoft products must be used:</t>
  </si>
  <si>
    <t>The software applications must run fully in the user context and shall not require elevated permissions or administrative permissions on the desktop.</t>
  </si>
  <si>
    <t>The software applications shall include context sensitive help capability.</t>
  </si>
  <si>
    <t>The selected vendor, referred to as the “Contractor” in the rest of this document, shall provide the hardware and configuration details for installing the system (1) at the location identified by the RTRC (site installation approach). The RTRC does prefer a virtualized server if possible depending on specs and storage requirement needs as well as growth or (2) at a data center proposed by the Contractor (hosted approach). The data center selected for installation of the system must be approved by the RTRC. Further, the location of the data center must abide by Ohio Executive Orders 2019-12D and 2022-02D (that the eventual Contractor and any of its subcontractors shall perform no services requested outside of the United States and is specifically prohibited from performing any service using Russian companies or institutions)1.</t>
  </si>
  <si>
    <t>3.1 General</t>
  </si>
  <si>
    <t>3 Information Technology (IT) Requirements</t>
  </si>
  <si>
    <t>Proposal Reference (Section No. &amp; Page No.)</t>
  </si>
  <si>
    <t>Proposed Modified Requirement Text (required for CM or where the requirement is exceeded)</t>
  </si>
  <si>
    <t>Proposed Compliance Status (C/N/CM)</t>
  </si>
  <si>
    <t>Requirement</t>
  </si>
  <si>
    <t>Ref No.</t>
  </si>
  <si>
    <t>explanation as to how that requirement exceeds the original requirement.</t>
  </si>
  <si>
    <t xml:space="preserve">In the situation where the Proposer exceeds the stated requirement, the proposer must indicate a response of “C” for the compliance status and must provide an </t>
  </si>
  <si>
    <t>a “CM” response, this will be treated as an “N” response.</t>
  </si>
  <si>
    <t xml:space="preserve">equivalent to a response of “N” if ODOT decides to not change the requirement.  If alternate requirement wording is not included in the matrix in conjunction with </t>
  </si>
  <si>
    <t xml:space="preserve">by the proposer in the column provided.  A response of “CM” will be equivalent to a response of “C” if ODOT agrees to change the requirement as proposed, or </t>
  </si>
  <si>
    <t xml:space="preserve">A response of “CM” should only be used to indicate that the proposer will comply if the requirement wording is changed to specific alternate text that must be provided </t>
  </si>
  <si>
    <t>provide at least the section and page numbers of the part of the proposal that verifies the claim that the proposer complies with the requirement.</t>
  </si>
  <si>
    <t xml:space="preserve">“C” or “CM,” proposers are required to provide a reference to exactly where in the proposal there is a description of how this requirement will be met.  Proposers must </t>
  </si>
  <si>
    <t xml:space="preserve">No additional commentary shall be provided for responses of “C” or “N” unless the proposer exceeds the requirement (see below).  For each requirement marked with a </t>
  </si>
  <si>
    <t>indicate if their proposed system will comply (C); not comply (N); or comply only if ODOT accepts a proposed modified version of the requirement (CM).</t>
  </si>
  <si>
    <t>The proposer is required to indicate the compliance status relative to each individual requirement listed in the Compliance Matrix. For each requirement, the proposer must</t>
  </si>
  <si>
    <t>Instructions for filling out the matrix:</t>
  </si>
  <si>
    <t>Column1</t>
  </si>
  <si>
    <r>
      <t>The Contractor shall provide their proposed system’s source code</t>
    </r>
    <r>
      <rPr>
        <vertAlign val="superscript"/>
        <sz val="11"/>
        <color theme="1"/>
        <rFont val="Calibri"/>
        <family val="2"/>
        <scheme val="minor"/>
      </rPr>
      <t>2</t>
    </r>
    <r>
      <rPr>
        <sz val="11"/>
        <color theme="1"/>
        <rFont val="Calibri"/>
        <family val="2"/>
        <scheme val="minor"/>
      </rPr>
      <t xml:space="preserve"> to the RTRC. ODOT requires that the source code is subject to the following requirements:</t>
    </r>
  </si>
  <si>
    <t>* The source code must be placed in escrow to ensure that the software is maintained regardless of any changes that may happen to the selected Contractor. Evidence of the selected Contractor sharing the source code with an escrow agent will be required prior to contract finalization;</t>
  </si>
  <si>
    <r>
      <t xml:space="preserve">* The Contractor must provide all source code to ODOT; </t>
    </r>
    <r>
      <rPr>
        <b/>
        <sz val="11"/>
        <color theme="1"/>
        <rFont val="Calibri"/>
        <family val="2"/>
        <scheme val="minor"/>
      </rPr>
      <t>Rqmt eliminated</t>
    </r>
  </si>
  <si>
    <t>* ODOT reserves the right to conduct a review of the source code. If such a review is conducted, while ODOT will try to be reasonable, the Contractor must be willing to make necessary changes if ODOT finds the code to be unacceptable.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</si>
</sst>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b/>
      <sz val="11"/>
      <color indexed="8"/>
      <name val="Arial Narrow"/>
      <family val="2"/>
    </font>
    <font>
      <sz val="11"/>
      <color theme="1"/>
      <name val="Arial Narrow"/>
      <family val="2"/>
    </font>
    <font>
      <sz val="11"/>
      <color theme="0"/>
      <name val="Arial Narrow"/>
      <family val="2"/>
    </font>
    <font>
      <b/>
      <sz val="11"/>
      <color theme="0"/>
      <name val="Arial Narrow"/>
      <family val="2"/>
    </font>
    <font>
      <b/>
      <sz val="11"/>
      <color theme="1"/>
      <name val="Arial Narrow"/>
      <family val="2"/>
    </font>
    <font>
      <sz val="10"/>
      <color theme="1"/>
      <name val="Calibri Light"/>
      <family val="2"/>
    </font>
    <font>
      <sz val="10"/>
      <color theme="0" tint="-0.249977111117893"/>
      <name val="Calibri Light"/>
      <family val="2"/>
    </font>
    <font>
      <b/>
      <sz val="10"/>
      <color theme="0"/>
      <name val="Calibri Light"/>
      <family val="2"/>
    </font>
    <font>
      <b/>
      <sz val="10"/>
      <color theme="1"/>
      <name val="Calibri Light"/>
      <family val="2"/>
    </font>
    <font>
      <sz val="10"/>
      <color theme="0"/>
      <name val="Calibri Light"/>
      <family val="2"/>
    </font>
    <font>
      <b/>
      <sz val="10"/>
      <name val="Calibri Light"/>
      <family val="2"/>
    </font>
    <font>
      <sz val="10"/>
      <name val="Calibri Light"/>
      <family val="2"/>
    </font>
    <font>
      <b/>
      <sz val="11"/>
      <color theme="1"/>
      <name val="Calibri"/>
      <family val="2"/>
      <scheme val="minor"/>
    </font>
    <font>
      <b/>
      <sz val="11"/>
      <color rgb="FF000000"/>
      <name val="Arial Narrow"/>
      <family val="2"/>
    </font>
    <font>
      <b/>
      <sz val="14"/>
      <color theme="1"/>
      <name val="Calibri"/>
      <family val="2"/>
      <scheme val="minor"/>
    </font>
    <font>
      <vertAlign val="superscript"/>
      <sz val="11"/>
      <color theme="1"/>
      <name val="Calibri"/>
      <family val="2"/>
      <scheme val="minor"/>
    </font>
    <font>
      <strike/>
      <sz val="11"/>
      <color theme="1"/>
      <name val="Calibri"/>
      <family val="2"/>
      <scheme val="minor"/>
    </font>
  </fonts>
  <fills count="10">
    <fill>
      <patternFill patternType="none"/>
    </fill>
    <fill>
      <patternFill patternType="gray125"/>
    </fill>
    <fill>
      <patternFill patternType="solid">
        <fgColor rgb="FFD9D9D9"/>
        <bgColor indexed="64"/>
      </patternFill>
    </fill>
    <fill>
      <patternFill patternType="solid">
        <fgColor theme="1"/>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4.9989318521683403E-2"/>
        <bgColor indexed="64"/>
      </patternFill>
    </fill>
  </fills>
  <borders count="7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hair">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top style="hair">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0" fontId="3" fillId="0" borderId="0"/>
  </cellStyleXfs>
  <cellXfs count="346">
    <xf numFmtId="0" fontId="0" fillId="0" borderId="0" xfId="0"/>
    <xf numFmtId="0" fontId="7" fillId="3" borderId="0" xfId="0" applyFont="1" applyFill="1"/>
    <xf numFmtId="0" fontId="6" fillId="3" borderId="0" xfId="0" applyFont="1" applyFill="1"/>
    <xf numFmtId="0" fontId="0" fillId="0" borderId="0" xfId="0" applyAlignment="1">
      <alignment wrapText="1"/>
    </xf>
    <xf numFmtId="0" fontId="9" fillId="0" borderId="6" xfId="0" applyFont="1" applyBorder="1" applyAlignment="1">
      <alignment horizontal="center" wrapText="1"/>
    </xf>
    <xf numFmtId="44" fontId="9" fillId="0" borderId="1" xfId="1" applyFont="1" applyFill="1" applyBorder="1" applyAlignment="1">
      <alignment horizontal="center" wrapText="1"/>
    </xf>
    <xf numFmtId="0" fontId="10" fillId="5" borderId="26" xfId="0" applyFont="1" applyFill="1" applyBorder="1" applyAlignment="1">
      <alignment horizontal="center" wrapText="1"/>
    </xf>
    <xf numFmtId="44" fontId="10" fillId="5" borderId="26" xfId="1" applyFont="1" applyFill="1" applyBorder="1" applyAlignment="1">
      <alignment horizontal="center" wrapText="1"/>
    </xf>
    <xf numFmtId="0" fontId="9" fillId="0" borderId="1" xfId="0" applyFont="1" applyBorder="1" applyAlignment="1">
      <alignment horizontal="center" wrapText="1"/>
    </xf>
    <xf numFmtId="44" fontId="9" fillId="0" borderId="7" xfId="1" applyFont="1" applyFill="1" applyBorder="1" applyAlignment="1">
      <alignment horizontal="center" wrapText="1"/>
    </xf>
    <xf numFmtId="0" fontId="10" fillId="5" borderId="6" xfId="0" applyFont="1" applyFill="1" applyBorder="1" applyAlignment="1">
      <alignment horizontal="center" wrapText="1"/>
    </xf>
    <xf numFmtId="44" fontId="10" fillId="5" borderId="1" xfId="1" applyFont="1" applyFill="1" applyBorder="1" applyAlignment="1">
      <alignment horizontal="center" wrapText="1"/>
    </xf>
    <xf numFmtId="0" fontId="10" fillId="5" borderId="1" xfId="0" applyFont="1" applyFill="1" applyBorder="1" applyAlignment="1">
      <alignment horizontal="center" wrapText="1"/>
    </xf>
    <xf numFmtId="44" fontId="10" fillId="5" borderId="7" xfId="1" applyFont="1" applyFill="1" applyBorder="1" applyAlignment="1">
      <alignment horizontal="center" wrapText="1"/>
    </xf>
    <xf numFmtId="0" fontId="10" fillId="5" borderId="15" xfId="0" applyFont="1" applyFill="1" applyBorder="1" applyAlignment="1">
      <alignment horizontal="center" wrapText="1"/>
    </xf>
    <xf numFmtId="44" fontId="10" fillId="5" borderId="2" xfId="1" applyFont="1" applyFill="1" applyBorder="1" applyAlignment="1">
      <alignment horizontal="center" wrapText="1"/>
    </xf>
    <xf numFmtId="44" fontId="9" fillId="0" borderId="2" xfId="1" applyFont="1" applyBorder="1" applyAlignment="1">
      <alignment horizontal="center"/>
    </xf>
    <xf numFmtId="0" fontId="10" fillId="5" borderId="2" xfId="0" applyFont="1" applyFill="1" applyBorder="1" applyAlignment="1">
      <alignment horizontal="center" wrapText="1"/>
    </xf>
    <xf numFmtId="44" fontId="9" fillId="0" borderId="14" xfId="1" applyFont="1" applyBorder="1" applyAlignment="1">
      <alignment horizontal="center"/>
    </xf>
    <xf numFmtId="0" fontId="11" fillId="3" borderId="0" xfId="0" applyFont="1" applyFill="1" applyAlignment="1">
      <alignment horizontal="center" textRotation="90" wrapText="1"/>
    </xf>
    <xf numFmtId="0" fontId="11" fillId="3" borderId="0" xfId="0" applyFont="1" applyFill="1" applyAlignment="1">
      <alignment horizontal="center" textRotation="90"/>
    </xf>
    <xf numFmtId="0" fontId="11" fillId="3" borderId="33" xfId="0" applyFont="1" applyFill="1" applyBorder="1" applyAlignment="1">
      <alignment horizontal="center" textRotation="90" wrapText="1"/>
    </xf>
    <xf numFmtId="0" fontId="9" fillId="2" borderId="4" xfId="0" applyFont="1" applyFill="1" applyBorder="1" applyAlignment="1">
      <alignment horizontal="center" wrapText="1"/>
    </xf>
    <xf numFmtId="0" fontId="9" fillId="2" borderId="5" xfId="0" applyFont="1" applyFill="1" applyBorder="1" applyAlignment="1">
      <alignment horizontal="center" wrapText="1"/>
    </xf>
    <xf numFmtId="44" fontId="9" fillId="2" borderId="5" xfId="1" applyFont="1" applyFill="1" applyBorder="1" applyAlignment="1">
      <alignment horizontal="center" wrapText="1"/>
    </xf>
    <xf numFmtId="44" fontId="9" fillId="0" borderId="1" xfId="1" applyFont="1" applyBorder="1" applyAlignment="1">
      <alignment horizontal="center" wrapText="1"/>
    </xf>
    <xf numFmtId="0" fontId="9" fillId="2" borderId="6" xfId="0" applyFont="1" applyFill="1" applyBorder="1" applyAlignment="1">
      <alignment horizontal="center" wrapText="1"/>
    </xf>
    <xf numFmtId="0" fontId="9" fillId="2" borderId="1" xfId="0" applyFont="1" applyFill="1" applyBorder="1" applyAlignment="1">
      <alignment horizontal="center" wrapText="1"/>
    </xf>
    <xf numFmtId="44" fontId="9" fillId="2" borderId="1" xfId="1" applyFont="1" applyFill="1" applyBorder="1" applyAlignment="1">
      <alignment horizontal="center" wrapText="1"/>
    </xf>
    <xf numFmtId="44" fontId="9" fillId="0" borderId="7" xfId="1" applyFont="1" applyBorder="1" applyAlignment="1">
      <alignment horizontal="center" wrapText="1"/>
    </xf>
    <xf numFmtId="44" fontId="9" fillId="0" borderId="9" xfId="1" applyFont="1" applyBorder="1" applyAlignment="1">
      <alignment horizontal="center" vertical="top" wrapText="1"/>
    </xf>
    <xf numFmtId="0" fontId="9" fillId="3" borderId="12" xfId="0" applyFont="1" applyFill="1" applyBorder="1" applyAlignment="1">
      <alignment horizontal="center" wrapText="1"/>
    </xf>
    <xf numFmtId="0" fontId="9" fillId="3" borderId="0" xfId="0" applyFont="1" applyFill="1" applyAlignment="1">
      <alignment horizontal="center"/>
    </xf>
    <xf numFmtId="0" fontId="9" fillId="3" borderId="0" xfId="0" applyFont="1" applyFill="1" applyAlignment="1">
      <alignment horizontal="left"/>
    </xf>
    <xf numFmtId="0" fontId="9" fillId="3" borderId="0" xfId="0" applyFont="1" applyFill="1" applyAlignment="1">
      <alignment horizontal="center" wrapText="1"/>
    </xf>
    <xf numFmtId="0" fontId="9" fillId="3" borderId="0" xfId="0" applyFont="1" applyFill="1" applyAlignment="1">
      <alignment horizontal="center" vertical="top" wrapText="1"/>
    </xf>
    <xf numFmtId="0" fontId="9" fillId="3" borderId="13" xfId="0" applyFont="1" applyFill="1" applyBorder="1" applyAlignment="1">
      <alignment horizontal="center" wrapText="1"/>
    </xf>
    <xf numFmtId="0" fontId="9" fillId="2" borderId="37" xfId="0" applyFont="1" applyFill="1" applyBorder="1" applyAlignment="1">
      <alignment horizontal="center" wrapText="1"/>
    </xf>
    <xf numFmtId="0" fontId="9" fillId="2" borderId="26" xfId="0" applyFont="1" applyFill="1" applyBorder="1" applyAlignment="1">
      <alignment horizontal="center"/>
    </xf>
    <xf numFmtId="44" fontId="9" fillId="0" borderId="26" xfId="1" applyFont="1" applyBorder="1" applyAlignment="1">
      <alignment horizontal="center"/>
    </xf>
    <xf numFmtId="0" fontId="9" fillId="2" borderId="26" xfId="0" applyFont="1" applyFill="1" applyBorder="1" applyAlignment="1">
      <alignment horizontal="center" wrapText="1"/>
    </xf>
    <xf numFmtId="44" fontId="9" fillId="0" borderId="26" xfId="1" applyFont="1" applyBorder="1" applyAlignment="1">
      <alignment horizontal="center" wrapText="1"/>
    </xf>
    <xf numFmtId="0" fontId="9" fillId="0" borderId="26" xfId="0" applyFont="1" applyBorder="1" applyAlignment="1">
      <alignment horizontal="center" vertical="top" wrapText="1"/>
    </xf>
    <xf numFmtId="44" fontId="9" fillId="0" borderId="26" xfId="1" applyFont="1" applyBorder="1" applyAlignment="1">
      <alignment horizontal="center" vertical="top" wrapText="1"/>
    </xf>
    <xf numFmtId="44" fontId="9" fillId="0" borderId="34" xfId="1" applyFont="1" applyBorder="1" applyAlignment="1">
      <alignment horizontal="center" wrapText="1"/>
    </xf>
    <xf numFmtId="0" fontId="9" fillId="2" borderId="36" xfId="0" applyFont="1" applyFill="1" applyBorder="1" applyAlignment="1">
      <alignment horizontal="center" wrapText="1"/>
    </xf>
    <xf numFmtId="0" fontId="9" fillId="2" borderId="1" xfId="0" applyFont="1" applyFill="1" applyBorder="1" applyAlignment="1">
      <alignment horizontal="center"/>
    </xf>
    <xf numFmtId="44" fontId="9" fillId="0" borderId="1" xfId="1" applyFont="1" applyFill="1" applyBorder="1" applyAlignment="1">
      <alignment horizontal="center"/>
    </xf>
    <xf numFmtId="0" fontId="9" fillId="0" borderId="1" xfId="0" applyFont="1" applyBorder="1" applyAlignment="1">
      <alignment horizontal="center" vertical="top" wrapText="1"/>
    </xf>
    <xf numFmtId="44" fontId="9" fillId="0" borderId="1" xfId="1" applyFont="1" applyBorder="1" applyAlignment="1">
      <alignment horizontal="center" vertical="top" wrapText="1"/>
    </xf>
    <xf numFmtId="0" fontId="9" fillId="5" borderId="15" xfId="0" applyFont="1" applyFill="1" applyBorder="1" applyAlignment="1">
      <alignment horizontal="center"/>
    </xf>
    <xf numFmtId="0" fontId="9" fillId="5" borderId="2" xfId="0" applyFont="1" applyFill="1" applyBorder="1" applyAlignment="1">
      <alignment horizontal="center"/>
    </xf>
    <xf numFmtId="0" fontId="9" fillId="0" borderId="4" xfId="0" applyFont="1" applyBorder="1" applyAlignment="1">
      <alignment horizontal="center"/>
    </xf>
    <xf numFmtId="44" fontId="9" fillId="0" borderId="5" xfId="1" applyFont="1" applyFill="1" applyBorder="1" applyAlignment="1">
      <alignment horizontal="center"/>
    </xf>
    <xf numFmtId="0" fontId="9" fillId="0" borderId="5" xfId="0" applyFont="1" applyBorder="1" applyAlignment="1">
      <alignment horizontal="center"/>
    </xf>
    <xf numFmtId="0" fontId="9" fillId="2" borderId="5" xfId="0" applyFont="1" applyFill="1" applyBorder="1" applyAlignment="1">
      <alignment horizontal="center" vertical="top" wrapText="1"/>
    </xf>
    <xf numFmtId="44" fontId="9" fillId="0" borderId="5" xfId="1" applyFont="1" applyBorder="1" applyAlignment="1">
      <alignment horizontal="center" vertical="top" wrapText="1"/>
    </xf>
    <xf numFmtId="44" fontId="9" fillId="0" borderId="10" xfId="1" applyFont="1" applyBorder="1" applyAlignment="1">
      <alignment horizontal="center" wrapText="1"/>
    </xf>
    <xf numFmtId="0" fontId="9" fillId="0" borderId="6" xfId="0" applyFont="1" applyBorder="1" applyAlignment="1">
      <alignment horizontal="center"/>
    </xf>
    <xf numFmtId="0" fontId="9" fillId="0" borderId="1" xfId="0" applyFont="1" applyBorder="1" applyAlignment="1">
      <alignment horizontal="center"/>
    </xf>
    <xf numFmtId="44" fontId="9" fillId="5" borderId="1" xfId="1" applyFont="1" applyFill="1" applyBorder="1" applyAlignment="1">
      <alignment horizontal="center" wrapText="1"/>
    </xf>
    <xf numFmtId="0" fontId="9" fillId="5" borderId="1" xfId="0" applyFont="1" applyFill="1" applyBorder="1" applyAlignment="1">
      <alignment horizontal="center" vertical="top" wrapText="1"/>
    </xf>
    <xf numFmtId="44" fontId="9" fillId="2" borderId="7" xfId="1" applyFont="1" applyFill="1" applyBorder="1" applyAlignment="1">
      <alignment horizontal="center" wrapText="1"/>
    </xf>
    <xf numFmtId="0" fontId="9" fillId="2" borderId="1" xfId="0" applyFont="1" applyFill="1" applyBorder="1" applyAlignment="1">
      <alignment horizontal="center" vertical="top" wrapText="1"/>
    </xf>
    <xf numFmtId="0" fontId="9" fillId="2" borderId="7" xfId="0" applyFont="1" applyFill="1" applyBorder="1" applyAlignment="1">
      <alignment horizontal="center" wrapText="1"/>
    </xf>
    <xf numFmtId="0" fontId="9" fillId="2" borderId="22" xfId="0" applyFont="1" applyFill="1" applyBorder="1" applyAlignment="1">
      <alignment horizontal="center" wrapText="1"/>
    </xf>
    <xf numFmtId="0" fontId="9" fillId="2" borderId="23" xfId="0" applyFont="1" applyFill="1" applyBorder="1" applyAlignment="1">
      <alignment horizontal="center"/>
    </xf>
    <xf numFmtId="0" fontId="9" fillId="2" borderId="23" xfId="0" applyFont="1" applyFill="1" applyBorder="1" applyAlignment="1">
      <alignment horizontal="center" wrapText="1"/>
    </xf>
    <xf numFmtId="0" fontId="9" fillId="2" borderId="23" xfId="0" applyFont="1" applyFill="1" applyBorder="1" applyAlignment="1">
      <alignment horizontal="center" vertical="top" wrapText="1"/>
    </xf>
    <xf numFmtId="0" fontId="9" fillId="2" borderId="24" xfId="0" applyFont="1" applyFill="1" applyBorder="1" applyAlignment="1">
      <alignment horizontal="center" wrapText="1"/>
    </xf>
    <xf numFmtId="0" fontId="9" fillId="2" borderId="15" xfId="0" applyFont="1" applyFill="1" applyBorder="1" applyAlignment="1">
      <alignment horizontal="center" wrapText="1"/>
    </xf>
    <xf numFmtId="0" fontId="9" fillId="2" borderId="2" xfId="0" applyFont="1" applyFill="1" applyBorder="1" applyAlignment="1">
      <alignment horizontal="center"/>
    </xf>
    <xf numFmtId="0" fontId="9" fillId="2" borderId="2" xfId="0" applyFont="1" applyFill="1" applyBorder="1" applyAlignment="1">
      <alignment horizontal="center" wrapText="1"/>
    </xf>
    <xf numFmtId="0" fontId="9" fillId="2" borderId="2" xfId="0" applyFont="1" applyFill="1" applyBorder="1" applyAlignment="1">
      <alignment horizontal="center" vertical="top" wrapText="1"/>
    </xf>
    <xf numFmtId="44" fontId="9" fillId="0" borderId="2" xfId="1" applyFont="1" applyBorder="1" applyAlignment="1">
      <alignment horizontal="center" vertical="top" wrapText="1"/>
    </xf>
    <xf numFmtId="0" fontId="9" fillId="2" borderId="14" xfId="0" applyFont="1" applyFill="1" applyBorder="1" applyAlignment="1">
      <alignment horizontal="center" wrapText="1"/>
    </xf>
    <xf numFmtId="0" fontId="12" fillId="3" borderId="0" xfId="0" applyFont="1" applyFill="1" applyAlignment="1">
      <alignment horizontal="right" vertical="top"/>
    </xf>
    <xf numFmtId="0" fontId="9" fillId="2" borderId="48" xfId="0" applyFont="1" applyFill="1" applyBorder="1" applyAlignment="1">
      <alignment horizontal="center" wrapText="1"/>
    </xf>
    <xf numFmtId="0" fontId="9" fillId="2" borderId="26" xfId="0" applyFont="1" applyFill="1" applyBorder="1" applyAlignment="1">
      <alignment horizontal="center" vertical="top" wrapText="1"/>
    </xf>
    <xf numFmtId="0" fontId="9" fillId="2" borderId="34" xfId="0" applyFont="1" applyFill="1" applyBorder="1" applyAlignment="1">
      <alignment horizontal="center" wrapText="1"/>
    </xf>
    <xf numFmtId="0" fontId="9" fillId="2" borderId="19" xfId="0" applyFont="1" applyFill="1" applyBorder="1" applyAlignment="1">
      <alignment horizontal="center" wrapText="1"/>
    </xf>
    <xf numFmtId="0" fontId="9" fillId="3" borderId="19" xfId="0" applyFont="1" applyFill="1" applyBorder="1" applyAlignment="1">
      <alignment horizontal="center" wrapText="1"/>
    </xf>
    <xf numFmtId="0" fontId="9" fillId="3" borderId="2" xfId="0" applyFont="1" applyFill="1" applyBorder="1" applyAlignment="1">
      <alignment horizontal="center"/>
    </xf>
    <xf numFmtId="0" fontId="9" fillId="3" borderId="2" xfId="0" applyFont="1" applyFill="1" applyBorder="1" applyAlignment="1">
      <alignment horizontal="center" wrapText="1"/>
    </xf>
    <xf numFmtId="0" fontId="9" fillId="3" borderId="2" xfId="0" applyFont="1" applyFill="1" applyBorder="1" applyAlignment="1">
      <alignment horizontal="center" vertical="top" wrapText="1"/>
    </xf>
    <xf numFmtId="44" fontId="9" fillId="3" borderId="2" xfId="1" applyFont="1" applyFill="1" applyBorder="1" applyAlignment="1">
      <alignment horizontal="center" vertical="top" wrapText="1"/>
    </xf>
    <xf numFmtId="0" fontId="9" fillId="3" borderId="14" xfId="0" applyFont="1" applyFill="1" applyBorder="1" applyAlignment="1">
      <alignment horizontal="center" wrapText="1"/>
    </xf>
    <xf numFmtId="0" fontId="9" fillId="0" borderId="0" xfId="0" applyFont="1"/>
    <xf numFmtId="0" fontId="11" fillId="0" borderId="0" xfId="0" applyFont="1"/>
    <xf numFmtId="0" fontId="13" fillId="0" borderId="29" xfId="0" applyFont="1" applyBorder="1"/>
    <xf numFmtId="0" fontId="14" fillId="5" borderId="28" xfId="0" applyFont="1" applyFill="1" applyBorder="1" applyAlignment="1">
      <alignment horizontal="center" vertical="center"/>
    </xf>
    <xf numFmtId="0" fontId="14" fillId="5" borderId="28" xfId="0" applyFont="1" applyFill="1" applyBorder="1" applyAlignment="1">
      <alignment horizontal="center" textRotation="90" wrapText="1"/>
    </xf>
    <xf numFmtId="0" fontId="14" fillId="5" borderId="28" xfId="0" applyFont="1" applyFill="1" applyBorder="1" applyAlignment="1">
      <alignment horizontal="center" textRotation="90"/>
    </xf>
    <xf numFmtId="49" fontId="12" fillId="6" borderId="28" xfId="0" applyNumberFormat="1" applyFont="1" applyFill="1" applyBorder="1"/>
    <xf numFmtId="49" fontId="15" fillId="0" borderId="30" xfId="0" applyNumberFormat="1" applyFont="1" applyBorder="1"/>
    <xf numFmtId="0" fontId="9" fillId="4" borderId="3" xfId="0" applyFont="1" applyFill="1" applyBorder="1" applyAlignment="1">
      <alignment horizontal="left" vertical="top" indent="2"/>
    </xf>
    <xf numFmtId="49" fontId="15" fillId="0" borderId="3" xfId="0" applyNumberFormat="1" applyFont="1" applyBorder="1"/>
    <xf numFmtId="0" fontId="9" fillId="4" borderId="3" xfId="0" applyFont="1" applyFill="1" applyBorder="1" applyAlignment="1">
      <alignment horizontal="left" vertical="top" indent="4"/>
    </xf>
    <xf numFmtId="49" fontId="9" fillId="0" borderId="25" xfId="0" applyNumberFormat="1" applyFont="1" applyBorder="1"/>
    <xf numFmtId="0" fontId="12" fillId="3" borderId="0" xfId="0" applyFont="1" applyFill="1" applyAlignment="1">
      <alignment horizontal="center" vertical="top"/>
    </xf>
    <xf numFmtId="0" fontId="12" fillId="3" borderId="11" xfId="0" applyFont="1" applyFill="1" applyBorder="1" applyAlignment="1">
      <alignment horizontal="center" vertical="top"/>
    </xf>
    <xf numFmtId="49" fontId="9" fillId="6" borderId="38" xfId="0" applyNumberFormat="1" applyFont="1" applyFill="1" applyBorder="1"/>
    <xf numFmtId="0" fontId="12" fillId="6" borderId="35" xfId="0" applyFont="1" applyFill="1" applyBorder="1" applyAlignment="1">
      <alignment vertical="top"/>
    </xf>
    <xf numFmtId="49" fontId="9" fillId="0" borderId="30" xfId="0" applyNumberFormat="1" applyFont="1" applyBorder="1"/>
    <xf numFmtId="49" fontId="9" fillId="6" borderId="28" xfId="0" applyNumberFormat="1" applyFont="1" applyFill="1" applyBorder="1"/>
    <xf numFmtId="0" fontId="12" fillId="6" borderId="28" xfId="0" applyFont="1" applyFill="1" applyBorder="1" applyAlignment="1">
      <alignment horizontal="left" vertical="top"/>
    </xf>
    <xf numFmtId="0" fontId="9" fillId="4" borderId="31" xfId="0" applyFont="1" applyFill="1" applyBorder="1" applyAlignment="1">
      <alignment vertical="top"/>
    </xf>
    <xf numFmtId="49" fontId="9" fillId="0" borderId="3" xfId="0" applyNumberFormat="1" applyFont="1" applyBorder="1"/>
    <xf numFmtId="0" fontId="9" fillId="4" borderId="17" xfId="0" applyFont="1" applyFill="1" applyBorder="1" applyAlignment="1">
      <alignment vertical="top"/>
    </xf>
    <xf numFmtId="49" fontId="9" fillId="0" borderId="21" xfId="0" applyNumberFormat="1" applyFont="1" applyBorder="1"/>
    <xf numFmtId="0" fontId="9" fillId="4" borderId="29" xfId="0" applyFont="1" applyFill="1" applyBorder="1" applyAlignment="1">
      <alignment vertical="top"/>
    </xf>
    <xf numFmtId="0" fontId="9" fillId="4" borderId="47" xfId="0" applyFont="1" applyFill="1" applyBorder="1" applyAlignment="1">
      <alignment vertical="top"/>
    </xf>
    <xf numFmtId="0" fontId="9" fillId="4" borderId="16" xfId="0" applyFont="1" applyFill="1" applyBorder="1" applyAlignment="1">
      <alignment vertical="top"/>
    </xf>
    <xf numFmtId="0" fontId="12" fillId="3" borderId="18" xfId="0" applyFont="1" applyFill="1" applyBorder="1" applyAlignment="1">
      <alignment horizontal="right" vertical="top"/>
    </xf>
    <xf numFmtId="0" fontId="12" fillId="0" borderId="0" xfId="0" applyFont="1"/>
    <xf numFmtId="0" fontId="9" fillId="4" borderId="33" xfId="0" applyFont="1" applyFill="1" applyBorder="1" applyAlignment="1">
      <alignment horizontal="left" vertical="top" indent="2"/>
    </xf>
    <xf numFmtId="0" fontId="10" fillId="5" borderId="50" xfId="0" applyFont="1" applyFill="1" applyBorder="1" applyAlignment="1">
      <alignment horizontal="center" wrapText="1"/>
    </xf>
    <xf numFmtId="44" fontId="10" fillId="5" borderId="50" xfId="1" applyFont="1" applyFill="1" applyBorder="1" applyAlignment="1">
      <alignment horizontal="center" wrapText="1"/>
    </xf>
    <xf numFmtId="49" fontId="9" fillId="0" borderId="27" xfId="0" applyNumberFormat="1" applyFont="1" applyBorder="1"/>
    <xf numFmtId="0" fontId="9" fillId="4" borderId="38" xfId="0" applyFont="1" applyFill="1" applyBorder="1" applyAlignment="1">
      <alignment horizontal="left" vertical="top" indent="2"/>
    </xf>
    <xf numFmtId="0" fontId="9" fillId="4" borderId="52" xfId="0" applyFont="1" applyFill="1" applyBorder="1" applyAlignment="1">
      <alignment horizontal="left" vertical="top" indent="4"/>
    </xf>
    <xf numFmtId="49" fontId="9" fillId="0" borderId="42" xfId="0" applyNumberFormat="1" applyFont="1" applyBorder="1"/>
    <xf numFmtId="49" fontId="9" fillId="0" borderId="53" xfId="0" applyNumberFormat="1" applyFont="1" applyBorder="1"/>
    <xf numFmtId="0" fontId="9" fillId="2" borderId="5" xfId="0" applyFont="1" applyFill="1" applyBorder="1" applyAlignment="1">
      <alignment horizontal="center"/>
    </xf>
    <xf numFmtId="0" fontId="9" fillId="2" borderId="10" xfId="0" applyFont="1" applyFill="1" applyBorder="1" applyAlignment="1">
      <alignment horizontal="center" wrapText="1"/>
    </xf>
    <xf numFmtId="0" fontId="9" fillId="2" borderId="9" xfId="0" applyFont="1" applyFill="1" applyBorder="1" applyAlignment="1">
      <alignment horizontal="center"/>
    </xf>
    <xf numFmtId="0" fontId="9" fillId="2" borderId="9" xfId="0" applyFont="1" applyFill="1" applyBorder="1" applyAlignment="1">
      <alignment horizontal="center" wrapText="1"/>
    </xf>
    <xf numFmtId="0" fontId="9" fillId="2" borderId="32" xfId="0" applyFont="1" applyFill="1" applyBorder="1" applyAlignment="1">
      <alignment horizontal="center" wrapText="1"/>
    </xf>
    <xf numFmtId="0" fontId="9" fillId="5" borderId="49" xfId="0" applyFont="1" applyFill="1" applyBorder="1" applyAlignment="1">
      <alignment horizontal="center" wrapText="1"/>
    </xf>
    <xf numFmtId="44" fontId="9" fillId="5" borderId="50" xfId="1" applyFont="1" applyFill="1" applyBorder="1" applyAlignment="1">
      <alignment horizontal="center" wrapText="1"/>
    </xf>
    <xf numFmtId="0" fontId="9" fillId="4" borderId="54" xfId="0" applyFont="1" applyFill="1" applyBorder="1" applyAlignment="1">
      <alignment horizontal="left" vertical="top" indent="2"/>
    </xf>
    <xf numFmtId="0" fontId="9" fillId="5" borderId="50" xfId="0" applyFont="1" applyFill="1" applyBorder="1" applyAlignment="1">
      <alignment horizontal="center" wrapText="1"/>
    </xf>
    <xf numFmtId="44" fontId="9" fillId="5" borderId="51" xfId="1" applyFont="1" applyFill="1" applyBorder="1" applyAlignment="1">
      <alignment horizontal="center" wrapText="1"/>
    </xf>
    <xf numFmtId="44" fontId="9" fillId="5" borderId="7" xfId="1" applyFont="1" applyFill="1" applyBorder="1" applyAlignment="1">
      <alignment horizontal="center" wrapText="1"/>
    </xf>
    <xf numFmtId="44" fontId="9" fillId="5" borderId="2" xfId="1" applyFont="1" applyFill="1" applyBorder="1" applyAlignment="1">
      <alignment horizontal="center"/>
    </xf>
    <xf numFmtId="0" fontId="9" fillId="5" borderId="37" xfId="0" applyFont="1" applyFill="1" applyBorder="1" applyAlignment="1">
      <alignment horizontal="center" wrapText="1"/>
    </xf>
    <xf numFmtId="0" fontId="9" fillId="5" borderId="26" xfId="0" applyFont="1" applyFill="1" applyBorder="1" applyAlignment="1">
      <alignment horizontal="center"/>
    </xf>
    <xf numFmtId="44" fontId="9" fillId="5" borderId="26" xfId="1" applyFont="1" applyFill="1" applyBorder="1" applyAlignment="1">
      <alignment horizontal="center"/>
    </xf>
    <xf numFmtId="0" fontId="9" fillId="5" borderId="26" xfId="0" applyFont="1" applyFill="1" applyBorder="1" applyAlignment="1">
      <alignment horizontal="center" wrapText="1"/>
    </xf>
    <xf numFmtId="44" fontId="9" fillId="5" borderId="26" xfId="1" applyFont="1" applyFill="1" applyBorder="1" applyAlignment="1">
      <alignment horizontal="center" wrapText="1"/>
    </xf>
    <xf numFmtId="0" fontId="9" fillId="5" borderId="26" xfId="0" applyFont="1" applyFill="1" applyBorder="1" applyAlignment="1">
      <alignment horizontal="center" vertical="top" wrapText="1"/>
    </xf>
    <xf numFmtId="44" fontId="9" fillId="5" borderId="26" xfId="1" applyFont="1" applyFill="1" applyBorder="1" applyAlignment="1">
      <alignment horizontal="center" vertical="top" wrapText="1"/>
    </xf>
    <xf numFmtId="44" fontId="9" fillId="5" borderId="34" xfId="1" applyFont="1" applyFill="1" applyBorder="1" applyAlignment="1">
      <alignment horizontal="center" wrapText="1"/>
    </xf>
    <xf numFmtId="0" fontId="9" fillId="5" borderId="5" xfId="0" applyFont="1" applyFill="1" applyBorder="1" applyAlignment="1">
      <alignment horizontal="center"/>
    </xf>
    <xf numFmtId="44" fontId="9" fillId="5" borderId="5" xfId="1" applyFont="1" applyFill="1" applyBorder="1" applyAlignment="1">
      <alignment horizontal="center"/>
    </xf>
    <xf numFmtId="0" fontId="9" fillId="0" borderId="5" xfId="0" applyFont="1" applyBorder="1" applyAlignment="1">
      <alignment horizontal="center" vertical="top" wrapText="1"/>
    </xf>
    <xf numFmtId="44" fontId="9" fillId="2" borderId="26" xfId="1" applyFont="1" applyFill="1" applyBorder="1" applyAlignment="1">
      <alignment horizontal="center" wrapText="1"/>
    </xf>
    <xf numFmtId="0" fontId="9" fillId="5" borderId="2" xfId="0" applyFont="1" applyFill="1" applyBorder="1" applyAlignment="1">
      <alignment horizontal="center" vertical="top" wrapText="1"/>
    </xf>
    <xf numFmtId="44" fontId="9" fillId="5" borderId="2" xfId="1" applyFont="1" applyFill="1" applyBorder="1" applyAlignment="1">
      <alignment horizontal="center" vertical="top" wrapText="1"/>
    </xf>
    <xf numFmtId="0" fontId="11" fillId="3" borderId="42" xfId="0" applyFont="1" applyFill="1" applyBorder="1" applyAlignment="1">
      <alignment horizontal="center"/>
    </xf>
    <xf numFmtId="44" fontId="9" fillId="0" borderId="26" xfId="1" applyFont="1" applyFill="1" applyBorder="1" applyAlignment="1">
      <alignment horizontal="center" wrapText="1"/>
    </xf>
    <xf numFmtId="0" fontId="9" fillId="0" borderId="26" xfId="0" applyFont="1" applyBorder="1" applyAlignment="1">
      <alignment horizontal="center" wrapText="1"/>
    </xf>
    <xf numFmtId="44" fontId="9" fillId="0" borderId="34" xfId="1" applyFont="1" applyFill="1" applyBorder="1" applyAlignment="1">
      <alignment horizontal="center" wrapText="1"/>
    </xf>
    <xf numFmtId="0" fontId="13" fillId="0" borderId="0" xfId="0" applyFont="1"/>
    <xf numFmtId="0" fontId="9" fillId="6" borderId="0" xfId="0" applyFont="1" applyFill="1" applyAlignment="1">
      <alignment horizontal="center" wrapText="1"/>
    </xf>
    <xf numFmtId="44" fontId="9" fillId="0" borderId="0" xfId="1" applyFont="1" applyFill="1" applyBorder="1" applyAlignment="1">
      <alignment horizontal="center" wrapText="1"/>
    </xf>
    <xf numFmtId="44" fontId="9" fillId="0" borderId="0" xfId="1" applyFont="1" applyBorder="1" applyAlignment="1">
      <alignment horizontal="center" vertical="top" wrapText="1"/>
    </xf>
    <xf numFmtId="0" fontId="14" fillId="5" borderId="39" xfId="0" applyFont="1" applyFill="1" applyBorder="1" applyAlignment="1">
      <alignment horizontal="center" textRotation="90" wrapText="1"/>
    </xf>
    <xf numFmtId="44" fontId="9" fillId="0" borderId="41" xfId="1" applyFont="1" applyBorder="1" applyAlignment="1">
      <alignment horizontal="center"/>
    </xf>
    <xf numFmtId="0" fontId="9" fillId="6" borderId="55" xfId="0" applyFont="1" applyFill="1" applyBorder="1" applyAlignment="1">
      <alignment horizontal="center" wrapText="1"/>
    </xf>
    <xf numFmtId="0" fontId="9" fillId="3" borderId="55" xfId="0" applyFont="1" applyFill="1" applyBorder="1" applyAlignment="1">
      <alignment horizontal="center" wrapText="1"/>
    </xf>
    <xf numFmtId="0" fontId="14" fillId="0" borderId="0" xfId="0" applyFont="1" applyAlignment="1">
      <alignment horizontal="center" textRotation="90" wrapText="1"/>
    </xf>
    <xf numFmtId="0" fontId="12" fillId="6" borderId="0" xfId="0" applyFont="1" applyFill="1" applyAlignment="1">
      <alignment vertical="top"/>
    </xf>
    <xf numFmtId="0" fontId="14" fillId="5" borderId="39" xfId="0" applyFont="1" applyFill="1" applyBorder="1" applyAlignment="1">
      <alignment horizontal="center" vertical="center"/>
    </xf>
    <xf numFmtId="49" fontId="12" fillId="6" borderId="39" xfId="0" applyNumberFormat="1" applyFont="1" applyFill="1" applyBorder="1"/>
    <xf numFmtId="0" fontId="14" fillId="5" borderId="38" xfId="0" applyFont="1" applyFill="1" applyBorder="1" applyAlignment="1">
      <alignment horizontal="center" vertical="center"/>
    </xf>
    <xf numFmtId="0" fontId="11" fillId="3" borderId="52" xfId="0" applyFont="1" applyFill="1" applyBorder="1" applyAlignment="1">
      <alignment horizontal="center"/>
    </xf>
    <xf numFmtId="49" fontId="12" fillId="6" borderId="56" xfId="0" applyNumberFormat="1" applyFont="1" applyFill="1" applyBorder="1"/>
    <xf numFmtId="49" fontId="9" fillId="0" borderId="58" xfId="0" applyNumberFormat="1" applyFont="1" applyBorder="1"/>
    <xf numFmtId="0" fontId="9" fillId="2" borderId="60" xfId="0" applyFont="1" applyFill="1" applyBorder="1" applyAlignment="1">
      <alignment horizontal="center" wrapText="1"/>
    </xf>
    <xf numFmtId="0" fontId="9" fillId="2" borderId="61" xfId="0" applyFont="1" applyFill="1" applyBorder="1" applyAlignment="1">
      <alignment horizontal="center"/>
    </xf>
    <xf numFmtId="0" fontId="9" fillId="2" borderId="61" xfId="0" applyFont="1" applyFill="1" applyBorder="1" applyAlignment="1">
      <alignment horizontal="center" wrapText="1"/>
    </xf>
    <xf numFmtId="44" fontId="9" fillId="0" borderId="61" xfId="1" applyFont="1" applyBorder="1" applyAlignment="1">
      <alignment horizontal="center" vertical="top" wrapText="1"/>
    </xf>
    <xf numFmtId="0" fontId="9" fillId="6" borderId="57" xfId="0" applyFont="1" applyFill="1" applyBorder="1" applyAlignment="1">
      <alignment horizontal="center" wrapText="1"/>
    </xf>
    <xf numFmtId="0" fontId="9" fillId="3" borderId="57" xfId="0" applyFont="1" applyFill="1" applyBorder="1" applyAlignment="1">
      <alignment horizontal="center" wrapText="1"/>
    </xf>
    <xf numFmtId="0" fontId="12" fillId="3" borderId="42" xfId="0" applyFont="1" applyFill="1" applyBorder="1" applyAlignment="1">
      <alignment horizontal="center" vertical="top"/>
    </xf>
    <xf numFmtId="0" fontId="9" fillId="3" borderId="33" xfId="0" applyFont="1" applyFill="1" applyBorder="1" applyAlignment="1">
      <alignment horizontal="center" wrapText="1"/>
    </xf>
    <xf numFmtId="0" fontId="12" fillId="3" borderId="42" xfId="0" applyFont="1" applyFill="1" applyBorder="1" applyAlignment="1">
      <alignment horizontal="right" vertical="top"/>
    </xf>
    <xf numFmtId="0" fontId="12" fillId="3" borderId="33" xfId="0" applyFont="1" applyFill="1" applyBorder="1" applyAlignment="1">
      <alignment horizontal="right" vertical="top"/>
    </xf>
    <xf numFmtId="0" fontId="9" fillId="2" borderId="7" xfId="0" applyFont="1" applyFill="1" applyBorder="1" applyAlignment="1">
      <alignment horizontal="center"/>
    </xf>
    <xf numFmtId="0" fontId="9" fillId="2" borderId="14" xfId="0" applyFont="1" applyFill="1" applyBorder="1" applyAlignment="1">
      <alignment horizontal="center"/>
    </xf>
    <xf numFmtId="0" fontId="12" fillId="3" borderId="64" xfId="0" applyFont="1" applyFill="1" applyBorder="1" applyAlignment="1">
      <alignment horizontal="right" vertical="top"/>
    </xf>
    <xf numFmtId="0" fontId="9" fillId="2" borderId="65" xfId="0" applyFont="1" applyFill="1" applyBorder="1" applyAlignment="1">
      <alignment horizontal="center" wrapText="1"/>
    </xf>
    <xf numFmtId="0" fontId="9" fillId="2" borderId="33" xfId="0" applyFont="1" applyFill="1" applyBorder="1" applyAlignment="1">
      <alignment horizontal="center" wrapText="1"/>
    </xf>
    <xf numFmtId="0" fontId="10" fillId="5" borderId="25" xfId="0" applyFont="1" applyFill="1" applyBorder="1" applyAlignment="1">
      <alignment horizontal="center" wrapText="1"/>
    </xf>
    <xf numFmtId="0" fontId="9" fillId="4" borderId="27" xfId="0" applyFont="1" applyFill="1" applyBorder="1" applyAlignment="1">
      <alignment horizontal="left" vertical="top" indent="2"/>
    </xf>
    <xf numFmtId="0" fontId="9" fillId="4" borderId="25" xfId="0" applyFont="1" applyFill="1" applyBorder="1" applyAlignment="1">
      <alignment horizontal="left" vertical="top" indent="2"/>
    </xf>
    <xf numFmtId="0" fontId="9" fillId="0" borderId="60" xfId="0" applyFont="1" applyBorder="1" applyAlignment="1">
      <alignment horizontal="center" wrapText="1"/>
    </xf>
    <xf numFmtId="0" fontId="9" fillId="0" borderId="61" xfId="0" applyFont="1" applyBorder="1" applyAlignment="1">
      <alignment horizontal="center" wrapText="1"/>
    </xf>
    <xf numFmtId="44" fontId="9" fillId="0" borderId="61" xfId="1" applyFont="1" applyBorder="1" applyAlignment="1">
      <alignment horizontal="center"/>
    </xf>
    <xf numFmtId="44" fontId="9" fillId="0" borderId="61" xfId="1" applyFont="1" applyFill="1" applyBorder="1" applyAlignment="1">
      <alignment horizontal="center" wrapText="1"/>
    </xf>
    <xf numFmtId="44" fontId="9" fillId="5" borderId="61" xfId="1" applyFont="1" applyFill="1" applyBorder="1" applyAlignment="1">
      <alignment horizontal="center" wrapText="1"/>
    </xf>
    <xf numFmtId="0" fontId="9" fillId="5" borderId="61" xfId="0" applyFont="1" applyFill="1" applyBorder="1" applyAlignment="1">
      <alignment horizontal="center" vertical="top" wrapText="1"/>
    </xf>
    <xf numFmtId="44" fontId="9" fillId="0" borderId="65" xfId="1" applyFont="1" applyBorder="1" applyAlignment="1">
      <alignment horizontal="center" wrapText="1"/>
    </xf>
    <xf numFmtId="0" fontId="9" fillId="4" borderId="20" xfId="0" applyFont="1" applyFill="1" applyBorder="1" applyAlignment="1">
      <alignment horizontal="left" vertical="top" indent="2"/>
    </xf>
    <xf numFmtId="0" fontId="9" fillId="4" borderId="59" xfId="0" applyFont="1" applyFill="1" applyBorder="1" applyAlignment="1">
      <alignment horizontal="left" vertical="top" indent="2"/>
    </xf>
    <xf numFmtId="44" fontId="9" fillId="0" borderId="61" xfId="1" applyFont="1" applyBorder="1" applyAlignment="1">
      <alignment horizontal="center" wrapText="1"/>
    </xf>
    <xf numFmtId="0" fontId="9" fillId="0" borderId="61" xfId="0" applyFont="1" applyBorder="1" applyAlignment="1">
      <alignment horizontal="center" vertical="top" wrapText="1"/>
    </xf>
    <xf numFmtId="0" fontId="9" fillId="0" borderId="8" xfId="0" applyFont="1" applyBorder="1" applyAlignment="1">
      <alignment horizontal="center" wrapText="1"/>
    </xf>
    <xf numFmtId="0" fontId="9" fillId="0" borderId="9" xfId="0" applyFont="1" applyBorder="1" applyAlignment="1">
      <alignment horizontal="center"/>
    </xf>
    <xf numFmtId="44" fontId="9" fillId="0" borderId="9" xfId="1" applyFont="1" applyBorder="1" applyAlignment="1">
      <alignment horizontal="center"/>
    </xf>
    <xf numFmtId="0" fontId="9" fillId="0" borderId="9" xfId="0" applyFont="1" applyBorder="1" applyAlignment="1">
      <alignment horizontal="center" wrapText="1"/>
    </xf>
    <xf numFmtId="44" fontId="9" fillId="0" borderId="9" xfId="1" applyFont="1" applyBorder="1" applyAlignment="1">
      <alignment horizontal="center" wrapText="1"/>
    </xf>
    <xf numFmtId="0" fontId="9" fillId="0" borderId="9" xfId="0" applyFont="1" applyBorder="1" applyAlignment="1">
      <alignment horizontal="center" vertical="top" wrapText="1"/>
    </xf>
    <xf numFmtId="44" fontId="9" fillId="0" borderId="32" xfId="1" applyFont="1" applyBorder="1" applyAlignment="1">
      <alignment horizontal="center" wrapText="1"/>
    </xf>
    <xf numFmtId="44" fontId="9" fillId="0" borderId="2" xfId="1" applyFont="1" applyFill="1" applyBorder="1" applyAlignment="1">
      <alignment horizontal="center"/>
    </xf>
    <xf numFmtId="44" fontId="9" fillId="5" borderId="40" xfId="1" applyFont="1" applyFill="1" applyBorder="1" applyAlignment="1">
      <alignment horizontal="center" vertical="top" wrapText="1"/>
    </xf>
    <xf numFmtId="49" fontId="9" fillId="0" borderId="21" xfId="0" applyNumberFormat="1" applyFont="1" applyBorder="1" applyAlignment="1">
      <alignment vertical="center"/>
    </xf>
    <xf numFmtId="0" fontId="9" fillId="4" borderId="29" xfId="0" applyFont="1" applyFill="1" applyBorder="1" applyAlignment="1">
      <alignment vertical="center" wrapText="1"/>
    </xf>
    <xf numFmtId="0" fontId="9" fillId="2" borderId="9" xfId="0" applyFont="1" applyFill="1" applyBorder="1" applyAlignment="1">
      <alignment horizontal="center" vertical="center" wrapText="1"/>
    </xf>
    <xf numFmtId="44" fontId="9" fillId="0" borderId="9" xfId="1" applyFont="1" applyBorder="1" applyAlignment="1">
      <alignment horizontal="center" vertical="center" wrapText="1"/>
    </xf>
    <xf numFmtId="0" fontId="9" fillId="2" borderId="32" xfId="0" applyFont="1" applyFill="1" applyBorder="1" applyAlignment="1">
      <alignment horizontal="center" vertical="center" wrapText="1"/>
    </xf>
    <xf numFmtId="0" fontId="9" fillId="0" borderId="0" xfId="0" applyFont="1" applyAlignment="1">
      <alignment vertical="center"/>
    </xf>
    <xf numFmtId="49" fontId="12" fillId="6" borderId="35" xfId="0" applyNumberFormat="1" applyFont="1" applyFill="1" applyBorder="1"/>
    <xf numFmtId="0" fontId="9" fillId="4" borderId="68" xfId="0" applyFont="1" applyFill="1" applyBorder="1" applyAlignment="1">
      <alignment horizontal="left" vertical="top" indent="2"/>
    </xf>
    <xf numFmtId="0" fontId="9" fillId="4" borderId="31" xfId="0" applyFont="1" applyFill="1" applyBorder="1" applyAlignment="1">
      <alignment horizontal="left" vertical="top" indent="2"/>
    </xf>
    <xf numFmtId="0" fontId="9" fillId="4" borderId="17" xfId="0" applyFont="1" applyFill="1" applyBorder="1" applyAlignment="1">
      <alignment horizontal="left" vertical="top" indent="2"/>
    </xf>
    <xf numFmtId="0" fontId="9" fillId="4" borderId="69" xfId="0" applyFont="1" applyFill="1" applyBorder="1" applyAlignment="1">
      <alignment horizontal="left" vertical="top" indent="2"/>
    </xf>
    <xf numFmtId="0" fontId="12" fillId="3" borderId="13" xfId="0" applyFont="1" applyFill="1" applyBorder="1" applyAlignment="1">
      <alignment horizontal="center" vertical="top"/>
    </xf>
    <xf numFmtId="0" fontId="9" fillId="4" borderId="70" xfId="0" applyFont="1" applyFill="1" applyBorder="1" applyAlignment="1">
      <alignment horizontal="left" vertical="top" indent="2"/>
    </xf>
    <xf numFmtId="0" fontId="9" fillId="4" borderId="16" xfId="0" applyFont="1" applyFill="1" applyBorder="1" applyAlignment="1">
      <alignment horizontal="left" vertical="top" indent="2"/>
    </xf>
    <xf numFmtId="0" fontId="9" fillId="4" borderId="16" xfId="0" applyFont="1" applyFill="1" applyBorder="1" applyAlignment="1">
      <alignment horizontal="left" vertical="top" indent="4"/>
    </xf>
    <xf numFmtId="0" fontId="9" fillId="4" borderId="33" xfId="0" applyFont="1" applyFill="1" applyBorder="1" applyAlignment="1">
      <alignment horizontal="left" vertical="top" indent="4"/>
    </xf>
    <xf numFmtId="0" fontId="9" fillId="4" borderId="68" xfId="0" applyFont="1" applyFill="1" applyBorder="1" applyAlignment="1">
      <alignment vertical="top"/>
    </xf>
    <xf numFmtId="0" fontId="12" fillId="3" borderId="52" xfId="0" applyFont="1" applyFill="1" applyBorder="1" applyAlignment="1">
      <alignment horizontal="center" vertical="top"/>
    </xf>
    <xf numFmtId="49" fontId="9" fillId="0" borderId="52" xfId="0" applyNumberFormat="1" applyFont="1" applyBorder="1"/>
    <xf numFmtId="0" fontId="12" fillId="3" borderId="52" xfId="0" applyFont="1" applyFill="1" applyBorder="1" applyAlignment="1">
      <alignment horizontal="right" vertical="top"/>
    </xf>
    <xf numFmtId="0" fontId="12" fillId="3" borderId="38" xfId="0" applyFont="1" applyFill="1" applyBorder="1" applyAlignment="1">
      <alignment horizontal="right" vertical="top"/>
    </xf>
    <xf numFmtId="0" fontId="12" fillId="6" borderId="28" xfId="0" applyFont="1" applyFill="1" applyBorder="1" applyAlignment="1">
      <alignment vertical="top"/>
    </xf>
    <xf numFmtId="0" fontId="9" fillId="4" borderId="53" xfId="0" applyFont="1" applyFill="1" applyBorder="1" applyAlignment="1">
      <alignment vertical="top"/>
    </xf>
    <xf numFmtId="0" fontId="9" fillId="4" borderId="58" xfId="0" applyFont="1" applyFill="1" applyBorder="1" applyAlignment="1">
      <alignment vertical="top"/>
    </xf>
    <xf numFmtId="0" fontId="9" fillId="4" borderId="56" xfId="0" applyFont="1" applyFill="1" applyBorder="1" applyAlignment="1">
      <alignment vertical="center" wrapText="1"/>
    </xf>
    <xf numFmtId="0" fontId="9" fillId="4" borderId="3" xfId="0" applyFont="1" applyFill="1" applyBorder="1" applyAlignment="1">
      <alignment vertical="top"/>
    </xf>
    <xf numFmtId="0" fontId="9" fillId="4" borderId="21" xfId="0" applyFont="1" applyFill="1" applyBorder="1" applyAlignment="1">
      <alignment vertical="top"/>
    </xf>
    <xf numFmtId="0" fontId="9" fillId="4" borderId="30" xfId="0" applyFont="1" applyFill="1" applyBorder="1" applyAlignment="1">
      <alignment vertical="top"/>
    </xf>
    <xf numFmtId="0" fontId="9" fillId="4" borderId="56" xfId="0" applyFont="1" applyFill="1" applyBorder="1" applyAlignment="1">
      <alignment vertical="top"/>
    </xf>
    <xf numFmtId="0" fontId="11" fillId="0" borderId="0" xfId="0" applyFont="1" applyAlignment="1">
      <alignment horizontal="center"/>
    </xf>
    <xf numFmtId="0" fontId="9" fillId="4" borderId="54" xfId="0" applyFont="1" applyFill="1" applyBorder="1" applyAlignment="1">
      <alignment vertical="top"/>
    </xf>
    <xf numFmtId="0" fontId="9" fillId="0" borderId="7" xfId="0" applyFont="1" applyBorder="1" applyAlignment="1">
      <alignment horizontal="center" wrapText="1"/>
    </xf>
    <xf numFmtId="0" fontId="10" fillId="5" borderId="48" xfId="0" applyFont="1" applyFill="1" applyBorder="1" applyAlignment="1">
      <alignment horizontal="center" wrapText="1"/>
    </xf>
    <xf numFmtId="0" fontId="10" fillId="5" borderId="7" xfId="0" applyFont="1" applyFill="1" applyBorder="1" applyAlignment="1">
      <alignment horizontal="center" wrapText="1"/>
    </xf>
    <xf numFmtId="0" fontId="10" fillId="0" borderId="48" xfId="0" applyFont="1" applyBorder="1" applyAlignment="1">
      <alignment horizontal="center" wrapText="1"/>
    </xf>
    <xf numFmtId="44" fontId="10" fillId="0" borderId="26" xfId="1" applyFont="1" applyFill="1" applyBorder="1" applyAlignment="1">
      <alignment horizontal="center" wrapText="1"/>
    </xf>
    <xf numFmtId="44" fontId="10" fillId="0" borderId="1" xfId="1" applyFont="1" applyFill="1" applyBorder="1" applyAlignment="1">
      <alignment horizontal="center" wrapText="1"/>
    </xf>
    <xf numFmtId="0" fontId="10" fillId="0" borderId="7" xfId="0" applyFont="1" applyBorder="1" applyAlignment="1">
      <alignment horizontal="center" wrapText="1"/>
    </xf>
    <xf numFmtId="0" fontId="10" fillId="0" borderId="22" xfId="0" applyFont="1" applyBorder="1" applyAlignment="1">
      <alignment horizontal="center" wrapText="1"/>
    </xf>
    <xf numFmtId="44" fontId="10" fillId="0" borderId="23" xfId="1" applyFont="1" applyFill="1" applyBorder="1" applyAlignment="1">
      <alignment horizontal="center" wrapText="1"/>
    </xf>
    <xf numFmtId="44" fontId="10" fillId="0" borderId="9" xfId="1" applyFont="1" applyFill="1" applyBorder="1" applyAlignment="1">
      <alignment horizontal="center" wrapText="1"/>
    </xf>
    <xf numFmtId="0" fontId="10" fillId="0" borderId="32" xfId="0" applyFont="1" applyBorder="1" applyAlignment="1">
      <alignment horizontal="center" wrapText="1"/>
    </xf>
    <xf numFmtId="0" fontId="10" fillId="0" borderId="26" xfId="0" applyFont="1" applyBorder="1" applyAlignment="1">
      <alignment horizontal="center" wrapText="1"/>
    </xf>
    <xf numFmtId="0" fontId="10" fillId="5" borderId="14" xfId="0" applyFont="1" applyFill="1" applyBorder="1" applyAlignment="1">
      <alignment horizontal="center" wrapText="1"/>
    </xf>
    <xf numFmtId="0" fontId="9" fillId="5" borderId="61" xfId="0" applyFont="1" applyFill="1" applyBorder="1" applyAlignment="1">
      <alignment horizontal="center" wrapText="1"/>
    </xf>
    <xf numFmtId="0" fontId="9" fillId="3" borderId="66" xfId="0" applyFont="1" applyFill="1" applyBorder="1" applyAlignment="1">
      <alignment horizontal="center" wrapText="1"/>
    </xf>
    <xf numFmtId="0" fontId="9" fillId="3" borderId="67" xfId="0" applyFont="1" applyFill="1" applyBorder="1" applyAlignment="1">
      <alignment horizontal="center" wrapText="1"/>
    </xf>
    <xf numFmtId="0" fontId="9" fillId="5" borderId="15" xfId="0" applyFont="1" applyFill="1" applyBorder="1" applyAlignment="1">
      <alignment horizontal="center" wrapText="1"/>
    </xf>
    <xf numFmtId="0" fontId="9" fillId="5" borderId="2" xfId="0" applyFont="1" applyFill="1" applyBorder="1" applyAlignment="1">
      <alignment horizontal="center" wrapText="1"/>
    </xf>
    <xf numFmtId="0" fontId="9" fillId="5" borderId="14" xfId="0" applyFont="1" applyFill="1" applyBorder="1" applyAlignment="1">
      <alignment horizontal="center" wrapText="1"/>
    </xf>
    <xf numFmtId="0" fontId="9" fillId="0" borderId="71" xfId="0" applyFont="1" applyBorder="1" applyAlignment="1">
      <alignment horizontal="center" wrapText="1"/>
    </xf>
    <xf numFmtId="0" fontId="9" fillId="0" borderId="72" xfId="0" applyFont="1" applyBorder="1" applyAlignment="1">
      <alignment horizontal="center" wrapText="1"/>
    </xf>
    <xf numFmtId="0" fontId="9" fillId="0" borderId="73" xfId="0" applyFont="1" applyBorder="1" applyAlignment="1">
      <alignment horizontal="center" wrapText="1"/>
    </xf>
    <xf numFmtId="0" fontId="9" fillId="0" borderId="65" xfId="0" applyFont="1" applyBorder="1" applyAlignment="1">
      <alignment horizontal="center" wrapText="1"/>
    </xf>
    <xf numFmtId="0" fontId="9" fillId="0" borderId="32" xfId="0" applyFont="1" applyBorder="1" applyAlignment="1">
      <alignment horizont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4" xfId="0" applyFont="1" applyFill="1" applyBorder="1" applyAlignment="1">
      <alignment horizontal="center"/>
    </xf>
    <xf numFmtId="0" fontId="9" fillId="2" borderId="60" xfId="0" applyFont="1" applyFill="1" applyBorder="1" applyAlignment="1">
      <alignment horizontal="center"/>
    </xf>
    <xf numFmtId="0" fontId="9" fillId="2" borderId="65" xfId="0" applyFont="1" applyFill="1" applyBorder="1" applyAlignment="1">
      <alignment horizontal="center"/>
    </xf>
    <xf numFmtId="0" fontId="9" fillId="2" borderId="8" xfId="0" applyFont="1" applyFill="1" applyBorder="1" applyAlignment="1">
      <alignment horizontal="center"/>
    </xf>
    <xf numFmtId="0" fontId="9" fillId="2" borderId="32" xfId="0" applyFont="1" applyFill="1" applyBorder="1" applyAlignment="1">
      <alignment horizontal="center"/>
    </xf>
    <xf numFmtId="0" fontId="9" fillId="3" borderId="11" xfId="0" applyFont="1" applyFill="1" applyBorder="1" applyAlignment="1">
      <alignment horizontal="center" wrapText="1"/>
    </xf>
    <xf numFmtId="0" fontId="9" fillId="2" borderId="15" xfId="0" applyFont="1" applyFill="1" applyBorder="1" applyAlignment="1">
      <alignment horizontal="center"/>
    </xf>
    <xf numFmtId="0" fontId="9" fillId="6" borderId="63" xfId="0" applyFont="1" applyFill="1" applyBorder="1" applyAlignment="1">
      <alignment horizontal="center" wrapText="1"/>
    </xf>
    <xf numFmtId="0" fontId="9" fillId="6" borderId="62" xfId="0" applyFont="1" applyFill="1" applyBorder="1" applyAlignment="1">
      <alignment horizontal="center" wrapText="1"/>
    </xf>
    <xf numFmtId="0" fontId="9" fillId="2" borderId="6" xfId="0" applyFont="1" applyFill="1" applyBorder="1" applyAlignment="1">
      <alignment horizontal="center"/>
    </xf>
    <xf numFmtId="0" fontId="12" fillId="3" borderId="66" xfId="0" applyFont="1" applyFill="1" applyBorder="1" applyAlignment="1">
      <alignment horizontal="right" vertical="top"/>
    </xf>
    <xf numFmtId="0" fontId="12" fillId="3" borderId="67" xfId="0" applyFont="1" applyFill="1" applyBorder="1" applyAlignment="1">
      <alignment horizontal="right" vertical="top"/>
    </xf>
    <xf numFmtId="0" fontId="9" fillId="0" borderId="15" xfId="0" applyFont="1" applyBorder="1" applyAlignment="1">
      <alignment horizontal="center" wrapText="1"/>
    </xf>
    <xf numFmtId="0" fontId="9" fillId="0" borderId="2" xfId="0" applyFont="1" applyBorder="1" applyAlignment="1">
      <alignment horizontal="center" wrapText="1"/>
    </xf>
    <xf numFmtId="0" fontId="9" fillId="0" borderId="14" xfId="0" applyFont="1" applyBorder="1" applyAlignment="1">
      <alignment horizontal="center" wrapText="1"/>
    </xf>
    <xf numFmtId="0" fontId="11" fillId="3" borderId="13" xfId="0" applyFont="1" applyFill="1" applyBorder="1" applyAlignment="1">
      <alignment horizontal="center" textRotation="90" wrapText="1"/>
    </xf>
    <xf numFmtId="0" fontId="11" fillId="3" borderId="11" xfId="0" applyFont="1" applyFill="1" applyBorder="1" applyAlignment="1">
      <alignment horizontal="center" textRotation="90" wrapText="1"/>
    </xf>
    <xf numFmtId="44" fontId="9" fillId="0" borderId="51" xfId="1" applyFont="1" applyBorder="1" applyAlignment="1">
      <alignment horizontal="center" wrapText="1"/>
    </xf>
    <xf numFmtId="0" fontId="9" fillId="0" borderId="49" xfId="0" applyFont="1" applyBorder="1" applyAlignment="1">
      <alignment horizontal="center" wrapText="1"/>
    </xf>
    <xf numFmtId="0" fontId="9" fillId="0" borderId="50" xfId="0" applyFont="1" applyBorder="1" applyAlignment="1">
      <alignment horizontal="center" wrapText="1"/>
    </xf>
    <xf numFmtId="0" fontId="9" fillId="0" borderId="51" xfId="0" applyFont="1" applyBorder="1" applyAlignment="1">
      <alignment horizontal="center" wrapText="1"/>
    </xf>
    <xf numFmtId="0" fontId="9" fillId="0" borderId="48" xfId="0" applyFont="1" applyBorder="1" applyAlignment="1">
      <alignment horizontal="center" wrapText="1"/>
    </xf>
    <xf numFmtId="0" fontId="9" fillId="0" borderId="34" xfId="0" applyFont="1" applyBorder="1" applyAlignment="1">
      <alignment horizontal="center" wrapText="1"/>
    </xf>
    <xf numFmtId="44" fontId="10" fillId="0" borderId="2" xfId="1" applyFont="1" applyFill="1" applyBorder="1" applyAlignment="1">
      <alignment horizontal="center" wrapText="1"/>
    </xf>
    <xf numFmtId="0" fontId="9" fillId="5" borderId="60" xfId="0" applyFont="1" applyFill="1" applyBorder="1" applyAlignment="1">
      <alignment horizontal="center" wrapText="1"/>
    </xf>
    <xf numFmtId="0" fontId="9" fillId="5" borderId="65" xfId="0" applyFont="1" applyFill="1" applyBorder="1" applyAlignment="1">
      <alignment horizontal="center" wrapText="1"/>
    </xf>
    <xf numFmtId="0" fontId="9" fillId="5" borderId="6" xfId="0" applyFont="1" applyFill="1" applyBorder="1" applyAlignment="1">
      <alignment horizontal="center"/>
    </xf>
    <xf numFmtId="44" fontId="9" fillId="0" borderId="5" xfId="0" applyNumberFormat="1" applyFont="1" applyBorder="1" applyAlignment="1">
      <alignment horizontal="center"/>
    </xf>
    <xf numFmtId="44" fontId="9" fillId="5" borderId="74" xfId="1" applyFont="1" applyFill="1" applyBorder="1" applyAlignment="1">
      <alignment horizontal="center" vertical="top" wrapText="1"/>
    </xf>
    <xf numFmtId="44" fontId="9" fillId="5" borderId="75" xfId="1" applyFont="1" applyFill="1" applyBorder="1" applyAlignment="1">
      <alignment horizontal="center" vertical="top" wrapText="1"/>
    </xf>
    <xf numFmtId="44" fontId="9" fillId="5" borderId="35" xfId="1" applyFont="1" applyFill="1" applyBorder="1" applyAlignment="1">
      <alignment horizontal="center" vertical="top" wrapText="1"/>
    </xf>
    <xf numFmtId="0" fontId="3" fillId="0" borderId="0" xfId="2"/>
    <xf numFmtId="0" fontId="3" fillId="0" borderId="0" xfId="2" applyAlignment="1">
      <alignment wrapText="1"/>
    </xf>
    <xf numFmtId="0" fontId="3" fillId="0" borderId="0" xfId="2" applyAlignment="1">
      <alignment vertical="center"/>
    </xf>
    <xf numFmtId="0" fontId="3" fillId="7" borderId="55" xfId="2" applyFill="1" applyBorder="1"/>
    <xf numFmtId="0" fontId="3" fillId="0" borderId="55" xfId="2" applyBorder="1" applyAlignment="1">
      <alignment wrapText="1"/>
    </xf>
    <xf numFmtId="0" fontId="3" fillId="0" borderId="55" xfId="2" applyBorder="1" applyAlignment="1">
      <alignment vertical="center"/>
    </xf>
    <xf numFmtId="0" fontId="3" fillId="0" borderId="55" xfId="2" applyBorder="1"/>
    <xf numFmtId="0" fontId="3" fillId="0" borderId="55" xfId="2" applyBorder="1" applyAlignment="1">
      <alignment vertical="center" wrapText="1"/>
    </xf>
    <xf numFmtId="0" fontId="16" fillId="0" borderId="55" xfId="2" applyFont="1" applyBorder="1" applyAlignment="1">
      <alignment vertical="center" wrapText="1"/>
    </xf>
    <xf numFmtId="0" fontId="17" fillId="8" borderId="55" xfId="2" applyFont="1" applyFill="1" applyBorder="1" applyAlignment="1">
      <alignment horizontal="center" vertical="center" wrapText="1"/>
    </xf>
    <xf numFmtId="0" fontId="17" fillId="8" borderId="55" xfId="2" applyFont="1" applyFill="1" applyBorder="1" applyAlignment="1">
      <alignment horizontal="center" vertical="center"/>
    </xf>
    <xf numFmtId="0" fontId="3" fillId="9" borderId="0" xfId="2" applyFill="1"/>
    <xf numFmtId="0" fontId="3" fillId="9" borderId="0" xfId="2" applyFill="1" applyAlignment="1">
      <alignment wrapText="1"/>
    </xf>
    <xf numFmtId="0" fontId="3" fillId="9" borderId="0" xfId="2" applyFill="1" applyAlignment="1">
      <alignment vertical="center"/>
    </xf>
    <xf numFmtId="0" fontId="18" fillId="0" borderId="0" xfId="2" applyFont="1" applyAlignment="1">
      <alignment vertical="center"/>
    </xf>
    <xf numFmtId="0" fontId="3" fillId="3" borderId="0" xfId="2" applyFill="1"/>
    <xf numFmtId="0" fontId="3" fillId="3" borderId="0" xfId="2" applyFill="1" applyAlignment="1">
      <alignment wrapText="1"/>
    </xf>
    <xf numFmtId="0" fontId="3" fillId="3" borderId="0" xfId="2" applyFill="1" applyAlignment="1">
      <alignment vertical="center"/>
    </xf>
    <xf numFmtId="0" fontId="2" fillId="0" borderId="55" xfId="2" applyFont="1" applyBorder="1" applyAlignment="1">
      <alignment vertical="center" wrapText="1"/>
    </xf>
    <xf numFmtId="0" fontId="20" fillId="0" borderId="55" xfId="2" applyFont="1" applyBorder="1" applyAlignment="1">
      <alignment vertical="center"/>
    </xf>
    <xf numFmtId="0" fontId="20" fillId="0" borderId="55" xfId="2" applyFont="1" applyBorder="1" applyAlignment="1">
      <alignment vertical="center" wrapText="1"/>
    </xf>
    <xf numFmtId="0" fontId="20" fillId="0" borderId="55" xfId="2" applyFont="1" applyBorder="1"/>
    <xf numFmtId="0" fontId="20" fillId="0" borderId="0" xfId="2" applyFont="1"/>
    <xf numFmtId="0" fontId="9" fillId="6" borderId="39" xfId="0" applyFont="1" applyFill="1" applyBorder="1" applyAlignment="1">
      <alignment horizontal="center" wrapText="1"/>
    </xf>
    <xf numFmtId="0" fontId="9" fillId="6" borderId="40" xfId="0" applyFont="1" applyFill="1" applyBorder="1" applyAlignment="1">
      <alignment horizontal="center" wrapText="1"/>
    </xf>
    <xf numFmtId="0" fontId="9" fillId="6" borderId="35" xfId="0" applyFont="1" applyFill="1" applyBorder="1" applyAlignment="1">
      <alignment horizontal="center" wrapText="1"/>
    </xf>
    <xf numFmtId="0" fontId="12" fillId="4" borderId="39" xfId="0" applyFont="1" applyFill="1" applyBorder="1" applyAlignment="1">
      <alignment horizontal="right" vertical="top" indent="1"/>
    </xf>
    <xf numFmtId="0" fontId="12" fillId="4" borderId="35" xfId="0" applyFont="1" applyFill="1" applyBorder="1" applyAlignment="1">
      <alignment horizontal="right" vertical="top" indent="1"/>
    </xf>
    <xf numFmtId="0" fontId="11" fillId="3" borderId="42" xfId="0" applyFont="1" applyFill="1" applyBorder="1" applyAlignment="1">
      <alignment horizontal="center"/>
    </xf>
    <xf numFmtId="0" fontId="11" fillId="3" borderId="0" xfId="0" applyFont="1" applyFill="1" applyAlignment="1">
      <alignment horizontal="center"/>
    </xf>
    <xf numFmtId="0" fontId="12" fillId="4" borderId="40" xfId="0" applyFont="1" applyFill="1" applyBorder="1" applyAlignment="1">
      <alignment horizontal="right" vertical="top" indent="1"/>
    </xf>
    <xf numFmtId="0" fontId="9" fillId="6" borderId="42" xfId="0" applyFont="1" applyFill="1" applyBorder="1" applyAlignment="1">
      <alignment horizontal="center" wrapText="1"/>
    </xf>
    <xf numFmtId="0" fontId="9" fillId="6" borderId="0" xfId="0" applyFont="1" applyFill="1" applyAlignment="1">
      <alignment horizontal="center" wrapText="1"/>
    </xf>
    <xf numFmtId="0" fontId="9" fillId="3" borderId="0" xfId="0" applyFont="1" applyFill="1" applyAlignment="1">
      <alignment horizontal="center" wrapText="1"/>
    </xf>
    <xf numFmtId="0" fontId="12" fillId="4" borderId="39" xfId="0" applyFont="1" applyFill="1" applyBorder="1" applyAlignment="1">
      <alignment horizontal="right" vertical="top"/>
    </xf>
    <xf numFmtId="0" fontId="12" fillId="4" borderId="35" xfId="0" applyFont="1" applyFill="1" applyBorder="1" applyAlignment="1">
      <alignment horizontal="right" vertical="top"/>
    </xf>
    <xf numFmtId="0" fontId="12" fillId="4" borderId="15" xfId="0" applyFont="1" applyFill="1" applyBorder="1" applyAlignment="1">
      <alignment horizontal="right" vertical="top" indent="1"/>
    </xf>
    <xf numFmtId="0" fontId="12" fillId="4" borderId="41" xfId="0" applyFont="1" applyFill="1" applyBorder="1" applyAlignment="1">
      <alignment horizontal="right" vertical="top" indent="1"/>
    </xf>
    <xf numFmtId="0" fontId="12" fillId="4" borderId="14" xfId="0" applyFont="1" applyFill="1" applyBorder="1" applyAlignment="1">
      <alignment horizontal="right" vertical="top" indent="1"/>
    </xf>
    <xf numFmtId="0" fontId="11" fillId="3" borderId="0" xfId="0" applyFont="1" applyFill="1" applyAlignment="1">
      <alignment horizontal="left"/>
    </xf>
    <xf numFmtId="0" fontId="12" fillId="3" borderId="42" xfId="0" applyFont="1" applyFill="1" applyBorder="1" applyAlignment="1">
      <alignment horizontal="center" vertical="top"/>
    </xf>
    <xf numFmtId="0" fontId="12" fillId="3" borderId="0" xfId="0" applyFont="1" applyFill="1" applyAlignment="1">
      <alignment horizontal="center" vertical="top"/>
    </xf>
    <xf numFmtId="0" fontId="8" fillId="0" borderId="43" xfId="0" applyFont="1"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0" fillId="0" borderId="43" xfId="0" applyBorder="1" applyAlignment="1">
      <alignment horizontal="left" wrapText="1"/>
    </xf>
    <xf numFmtId="0" fontId="8" fillId="0" borderId="44" xfId="0" applyFont="1" applyBorder="1" applyAlignment="1">
      <alignment horizontal="left" wrapText="1"/>
    </xf>
    <xf numFmtId="0" fontId="8" fillId="0" borderId="45" xfId="0" applyFont="1" applyBorder="1" applyAlignment="1">
      <alignment horizontal="left" wrapText="1"/>
    </xf>
    <xf numFmtId="0" fontId="0" fillId="0" borderId="46" xfId="0" applyBorder="1" applyAlignment="1">
      <alignment horizontal="left"/>
    </xf>
    <xf numFmtId="0" fontId="0" fillId="0" borderId="17" xfId="0" applyBorder="1" applyAlignment="1">
      <alignment horizontal="left"/>
    </xf>
    <xf numFmtId="0" fontId="0" fillId="0" borderId="36" xfId="0" applyBorder="1" applyAlignment="1">
      <alignment horizontal="left"/>
    </xf>
  </cellXfs>
  <cellStyles count="3">
    <cellStyle name="Currency" xfId="1" builtinId="4"/>
    <cellStyle name="Normal" xfId="0" builtinId="0"/>
    <cellStyle name="Normal 2" xfId="2" xr:uid="{B6E6066A-DC97-488F-BC50-CB1744F8B0C0}"/>
  </cellStyles>
  <dxfs count="3">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1"/>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60E427C-F7EB-424D-8B72-E923A8C57733}"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9B7F29-5F28-4051-B1BB-1CF359BADEFC}" name="TCSDS_Specs_V4_220718_Final" displayName="TCSDS_Specs_V4_220718_Final" ref="B1:B1116" tableType="queryTable" totalsRowShown="0" headerRowDxfId="2" dataDxfId="1">
  <autoFilter ref="B1:B1116" xr:uid="{2DF8F3F9-D665-4AF8-B625-909F4B07AB08}"/>
  <tableColumns count="1">
    <tableColumn id="1" xr3:uid="{82BE4A9B-686B-430F-9243-72FDB5C2D518}" uniqueName="1" name="Column1" queryTableField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7294-C226-4333-89DA-95A14FCA654E}">
  <dimension ref="A1:E1116"/>
  <sheetViews>
    <sheetView tabSelected="1" workbookViewId="0"/>
  </sheetViews>
  <sheetFormatPr defaultColWidth="8.85546875" defaultRowHeight="15" x14ac:dyDescent="0.25"/>
  <cols>
    <col min="1" max="1" width="8.85546875" style="297"/>
    <col min="2" max="2" width="88.85546875" style="296" bestFit="1" customWidth="1"/>
    <col min="3" max="3" width="13.5703125" style="295" customWidth="1"/>
    <col min="4" max="4" width="48.140625" style="295" customWidth="1"/>
    <col min="5" max="5" width="19" style="295" customWidth="1"/>
    <col min="6" max="16384" width="8.85546875" style="295"/>
  </cols>
  <sheetData>
    <row r="1" spans="1:5" x14ac:dyDescent="0.25">
      <c r="A1" s="312"/>
      <c r="B1" s="311" t="s">
        <v>1291</v>
      </c>
      <c r="C1" s="310"/>
      <c r="D1" s="310"/>
      <c r="E1" s="310"/>
    </row>
    <row r="2" spans="1:5" ht="18.75" x14ac:dyDescent="0.25">
      <c r="A2" s="309" t="s">
        <v>1290</v>
      </c>
    </row>
    <row r="3" spans="1:5" x14ac:dyDescent="0.25">
      <c r="A3" s="297" t="s">
        <v>1289</v>
      </c>
    </row>
    <row r="4" spans="1:5" x14ac:dyDescent="0.25">
      <c r="A4" s="297" t="s">
        <v>1288</v>
      </c>
    </row>
    <row r="5" spans="1:5" x14ac:dyDescent="0.25">
      <c r="A5" s="308"/>
      <c r="B5" s="307"/>
      <c r="C5" s="306"/>
      <c r="D5" s="306"/>
    </row>
    <row r="6" spans="1:5" x14ac:dyDescent="0.25">
      <c r="A6" s="297" t="s">
        <v>1287</v>
      </c>
    </row>
    <row r="7" spans="1:5" x14ac:dyDescent="0.25">
      <c r="A7" s="297" t="s">
        <v>1286</v>
      </c>
    </row>
    <row r="8" spans="1:5" x14ac:dyDescent="0.25">
      <c r="A8" s="297" t="s">
        <v>1285</v>
      </c>
    </row>
    <row r="9" spans="1:5" x14ac:dyDescent="0.25">
      <c r="A9" s="308"/>
      <c r="B9" s="307"/>
      <c r="C9" s="306"/>
      <c r="D9" s="306"/>
    </row>
    <row r="10" spans="1:5" x14ac:dyDescent="0.25">
      <c r="A10" s="297" t="s">
        <v>1284</v>
      </c>
    </row>
    <row r="11" spans="1:5" x14ac:dyDescent="0.25">
      <c r="A11" s="297" t="s">
        <v>1283</v>
      </c>
    </row>
    <row r="12" spans="1:5" x14ac:dyDescent="0.25">
      <c r="A12" s="297" t="s">
        <v>1282</v>
      </c>
    </row>
    <row r="13" spans="1:5" x14ac:dyDescent="0.25">
      <c r="A13" s="297" t="s">
        <v>1281</v>
      </c>
    </row>
    <row r="14" spans="1:5" x14ac:dyDescent="0.25">
      <c r="A14" s="308"/>
      <c r="B14" s="307"/>
      <c r="C14" s="306"/>
      <c r="D14" s="306"/>
    </row>
    <row r="15" spans="1:5" x14ac:dyDescent="0.25">
      <c r="A15" s="297" t="s">
        <v>1280</v>
      </c>
    </row>
    <row r="16" spans="1:5" x14ac:dyDescent="0.25">
      <c r="A16" s="297" t="s">
        <v>1279</v>
      </c>
    </row>
    <row r="18" spans="1:5" s="297" customFormat="1" ht="66" x14ac:dyDescent="0.3">
      <c r="A18" s="305" t="s">
        <v>1278</v>
      </c>
      <c r="B18" s="304" t="s">
        <v>1277</v>
      </c>
      <c r="C18" s="304" t="s">
        <v>1276</v>
      </c>
      <c r="D18" s="304" t="s">
        <v>1275</v>
      </c>
      <c r="E18" s="304" t="s">
        <v>1274</v>
      </c>
    </row>
    <row r="19" spans="1:5" x14ac:dyDescent="0.25">
      <c r="A19" s="300">
        <v>1</v>
      </c>
      <c r="B19" s="302" t="s">
        <v>1273</v>
      </c>
      <c r="C19" s="298"/>
      <c r="D19" s="298"/>
      <c r="E19" s="298"/>
    </row>
    <row r="20" spans="1:5" x14ac:dyDescent="0.25">
      <c r="A20" s="300">
        <f t="shared" ref="A20:A83" si="0">A19+1</f>
        <v>2</v>
      </c>
      <c r="B20" s="302" t="s">
        <v>1272</v>
      </c>
      <c r="C20" s="298"/>
      <c r="D20" s="298"/>
      <c r="E20" s="298"/>
    </row>
    <row r="21" spans="1:5" ht="135" x14ac:dyDescent="0.25">
      <c r="A21" s="300">
        <f t="shared" si="0"/>
        <v>3</v>
      </c>
      <c r="B21" s="302" t="s">
        <v>1271</v>
      </c>
      <c r="C21" s="301"/>
      <c r="D21" s="301"/>
      <c r="E21" s="301"/>
    </row>
    <row r="22" spans="1:5" x14ac:dyDescent="0.25">
      <c r="A22" s="300">
        <f t="shared" si="0"/>
        <v>4</v>
      </c>
      <c r="B22" s="302" t="s">
        <v>1270</v>
      </c>
      <c r="C22" s="301"/>
      <c r="D22" s="301"/>
      <c r="E22" s="301"/>
    </row>
    <row r="23" spans="1:5" ht="30" x14ac:dyDescent="0.25">
      <c r="A23" s="300">
        <f t="shared" si="0"/>
        <v>5</v>
      </c>
      <c r="B23" s="302" t="s">
        <v>1269</v>
      </c>
      <c r="C23" s="301"/>
      <c r="D23" s="301"/>
      <c r="E23" s="301"/>
    </row>
    <row r="24" spans="1:5" ht="45" x14ac:dyDescent="0.25">
      <c r="A24" s="300">
        <f t="shared" si="0"/>
        <v>6</v>
      </c>
      <c r="B24" s="302" t="s">
        <v>1268</v>
      </c>
      <c r="C24" s="298"/>
      <c r="D24" s="298"/>
      <c r="E24" s="298"/>
    </row>
    <row r="25" spans="1:5" x14ac:dyDescent="0.25">
      <c r="A25" s="300">
        <f t="shared" si="0"/>
        <v>7</v>
      </c>
      <c r="B25" s="302" t="s">
        <v>1267</v>
      </c>
      <c r="C25" s="301"/>
      <c r="D25" s="301"/>
      <c r="E25" s="301"/>
    </row>
    <row r="26" spans="1:5" x14ac:dyDescent="0.25">
      <c r="A26" s="300">
        <f t="shared" si="0"/>
        <v>8</v>
      </c>
      <c r="B26" s="302" t="s">
        <v>1266</v>
      </c>
      <c r="C26" s="301"/>
      <c r="D26" s="301"/>
      <c r="E26" s="301"/>
    </row>
    <row r="27" spans="1:5" x14ac:dyDescent="0.25">
      <c r="A27" s="300">
        <f t="shared" si="0"/>
        <v>9</v>
      </c>
      <c r="B27" s="302" t="s">
        <v>1265</v>
      </c>
      <c r="C27" s="301"/>
      <c r="D27" s="301"/>
      <c r="E27" s="301"/>
    </row>
    <row r="28" spans="1:5" x14ac:dyDescent="0.25">
      <c r="A28" s="300">
        <f t="shared" si="0"/>
        <v>10</v>
      </c>
      <c r="B28" s="302" t="s">
        <v>1264</v>
      </c>
      <c r="C28" s="301"/>
      <c r="D28" s="301"/>
      <c r="E28" s="301"/>
    </row>
    <row r="29" spans="1:5" x14ac:dyDescent="0.25">
      <c r="A29" s="300">
        <f t="shared" si="0"/>
        <v>11</v>
      </c>
      <c r="B29" s="302" t="s">
        <v>1221</v>
      </c>
      <c r="C29" s="301"/>
      <c r="D29" s="301"/>
      <c r="E29" s="301"/>
    </row>
    <row r="30" spans="1:5" ht="30" x14ac:dyDescent="0.25">
      <c r="A30" s="300">
        <f t="shared" si="0"/>
        <v>12</v>
      </c>
      <c r="B30" s="302" t="s">
        <v>1263</v>
      </c>
      <c r="C30" s="301"/>
      <c r="D30" s="301"/>
      <c r="E30" s="301"/>
    </row>
    <row r="31" spans="1:5" ht="30" x14ac:dyDescent="0.25">
      <c r="A31" s="300">
        <f t="shared" si="0"/>
        <v>13</v>
      </c>
      <c r="B31" s="302" t="s">
        <v>1262</v>
      </c>
      <c r="C31" s="301"/>
      <c r="D31" s="301"/>
      <c r="E31" s="301"/>
    </row>
    <row r="32" spans="1:5" ht="75" x14ac:dyDescent="0.25">
      <c r="A32" s="300">
        <f t="shared" si="0"/>
        <v>14</v>
      </c>
      <c r="B32" s="302" t="s">
        <v>1261</v>
      </c>
      <c r="C32" s="301"/>
      <c r="D32" s="301"/>
      <c r="E32" s="301"/>
    </row>
    <row r="33" spans="1:5" ht="60" x14ac:dyDescent="0.25">
      <c r="A33" s="300">
        <f t="shared" si="0"/>
        <v>15</v>
      </c>
      <c r="B33" s="302" t="s">
        <v>1260</v>
      </c>
      <c r="C33" s="301"/>
      <c r="D33" s="301"/>
      <c r="E33" s="301"/>
    </row>
    <row r="34" spans="1:5" x14ac:dyDescent="0.25">
      <c r="A34" s="300">
        <f t="shared" si="0"/>
        <v>16</v>
      </c>
      <c r="B34" s="302" t="s">
        <v>1259</v>
      </c>
      <c r="C34" s="298"/>
      <c r="D34" s="298"/>
      <c r="E34" s="298"/>
    </row>
    <row r="35" spans="1:5" x14ac:dyDescent="0.25">
      <c r="A35" s="300">
        <f t="shared" si="0"/>
        <v>17</v>
      </c>
      <c r="B35" s="302" t="s">
        <v>1258</v>
      </c>
      <c r="C35" s="298"/>
      <c r="D35" s="298"/>
      <c r="E35" s="298"/>
    </row>
    <row r="36" spans="1:5" ht="75" x14ac:dyDescent="0.25">
      <c r="A36" s="300">
        <f t="shared" si="0"/>
        <v>18</v>
      </c>
      <c r="B36" s="302" t="s">
        <v>1257</v>
      </c>
      <c r="C36" s="301"/>
      <c r="D36" s="301"/>
      <c r="E36" s="301"/>
    </row>
    <row r="37" spans="1:5" ht="45" x14ac:dyDescent="0.25">
      <c r="A37" s="300">
        <f t="shared" si="0"/>
        <v>19</v>
      </c>
      <c r="B37" s="302" t="s">
        <v>1256</v>
      </c>
      <c r="C37" s="301"/>
      <c r="D37" s="301"/>
      <c r="E37" s="301"/>
    </row>
    <row r="38" spans="1:5" ht="30" x14ac:dyDescent="0.25">
      <c r="A38" s="300">
        <f t="shared" si="0"/>
        <v>20</v>
      </c>
      <c r="B38" s="302" t="s">
        <v>1255</v>
      </c>
      <c r="C38" s="301"/>
      <c r="D38" s="301"/>
      <c r="E38" s="301"/>
    </row>
    <row r="39" spans="1:5" x14ac:dyDescent="0.25">
      <c r="A39" s="300">
        <f t="shared" si="0"/>
        <v>21</v>
      </c>
      <c r="B39" s="302" t="s">
        <v>1254</v>
      </c>
      <c r="C39" s="298"/>
      <c r="D39" s="298"/>
      <c r="E39" s="298"/>
    </row>
    <row r="40" spans="1:5" ht="45" x14ac:dyDescent="0.25">
      <c r="A40" s="300">
        <f t="shared" si="0"/>
        <v>22</v>
      </c>
      <c r="B40" s="302" t="s">
        <v>1253</v>
      </c>
      <c r="C40" s="301"/>
      <c r="D40" s="301"/>
      <c r="E40" s="301"/>
    </row>
    <row r="41" spans="1:5" ht="32.25" x14ac:dyDescent="0.25">
      <c r="A41" s="300">
        <f t="shared" si="0"/>
        <v>23</v>
      </c>
      <c r="B41" s="313" t="s">
        <v>1292</v>
      </c>
      <c r="C41" s="298"/>
      <c r="D41" s="298"/>
      <c r="E41" s="298"/>
    </row>
    <row r="42" spans="1:5" ht="45" x14ac:dyDescent="0.25">
      <c r="A42" s="300">
        <f t="shared" si="0"/>
        <v>24</v>
      </c>
      <c r="B42" s="313" t="s">
        <v>1293</v>
      </c>
      <c r="C42" s="301"/>
      <c r="D42" s="301"/>
      <c r="E42" s="301"/>
    </row>
    <row r="43" spans="1:5" ht="30" x14ac:dyDescent="0.25">
      <c r="A43" s="300">
        <f t="shared" si="0"/>
        <v>25</v>
      </c>
      <c r="B43" s="302" t="s">
        <v>1252</v>
      </c>
      <c r="C43" s="301"/>
      <c r="D43" s="301"/>
      <c r="E43" s="301"/>
    </row>
    <row r="44" spans="1:5" s="317" customFormat="1" x14ac:dyDescent="0.25">
      <c r="A44" s="314">
        <f t="shared" si="0"/>
        <v>26</v>
      </c>
      <c r="B44" s="315" t="s">
        <v>1294</v>
      </c>
      <c r="C44" s="316"/>
      <c r="D44" s="316"/>
      <c r="E44" s="316"/>
    </row>
    <row r="45" spans="1:5" ht="45" x14ac:dyDescent="0.25">
      <c r="A45" s="300">
        <f t="shared" si="0"/>
        <v>27</v>
      </c>
      <c r="B45" s="313" t="s">
        <v>1295</v>
      </c>
      <c r="C45" s="298"/>
      <c r="D45" s="298"/>
      <c r="E45" s="298"/>
    </row>
    <row r="46" spans="1:5" x14ac:dyDescent="0.25">
      <c r="A46" s="300">
        <f t="shared" si="0"/>
        <v>28</v>
      </c>
      <c r="B46" s="302" t="s">
        <v>1251</v>
      </c>
      <c r="C46" s="301"/>
      <c r="D46" s="301"/>
      <c r="E46" s="301"/>
    </row>
    <row r="47" spans="1:5" x14ac:dyDescent="0.25">
      <c r="A47" s="300">
        <f t="shared" si="0"/>
        <v>29</v>
      </c>
      <c r="B47" s="302" t="s">
        <v>1250</v>
      </c>
      <c r="C47" s="301"/>
      <c r="D47" s="301"/>
      <c r="E47" s="301"/>
    </row>
    <row r="48" spans="1:5" x14ac:dyDescent="0.25">
      <c r="A48" s="300">
        <f t="shared" si="0"/>
        <v>30</v>
      </c>
      <c r="B48" s="302" t="s">
        <v>1249</v>
      </c>
      <c r="C48" s="301"/>
      <c r="D48" s="301"/>
      <c r="E48" s="301"/>
    </row>
    <row r="49" spans="1:5" x14ac:dyDescent="0.25">
      <c r="A49" s="300">
        <f t="shared" si="0"/>
        <v>31</v>
      </c>
      <c r="B49" s="302" t="s">
        <v>1248</v>
      </c>
      <c r="C49" s="301"/>
      <c r="D49" s="301"/>
      <c r="E49" s="301"/>
    </row>
    <row r="50" spans="1:5" ht="45" x14ac:dyDescent="0.25">
      <c r="A50" s="300">
        <f t="shared" si="0"/>
        <v>32</v>
      </c>
      <c r="B50" s="302" t="s">
        <v>1247</v>
      </c>
      <c r="C50" s="301"/>
      <c r="D50" s="301"/>
      <c r="E50" s="301"/>
    </row>
    <row r="51" spans="1:5" ht="30" x14ac:dyDescent="0.25">
      <c r="A51" s="300">
        <f t="shared" si="0"/>
        <v>33</v>
      </c>
      <c r="B51" s="302" t="s">
        <v>1246</v>
      </c>
      <c r="C51" s="301"/>
      <c r="D51" s="301"/>
      <c r="E51" s="301"/>
    </row>
    <row r="52" spans="1:5" ht="30" x14ac:dyDescent="0.25">
      <c r="A52" s="300">
        <f t="shared" si="0"/>
        <v>34</v>
      </c>
      <c r="B52" s="302" t="s">
        <v>1245</v>
      </c>
      <c r="C52" s="301"/>
      <c r="D52" s="301"/>
      <c r="E52" s="301"/>
    </row>
    <row r="53" spans="1:5" ht="75" x14ac:dyDescent="0.25">
      <c r="A53" s="300">
        <f t="shared" si="0"/>
        <v>35</v>
      </c>
      <c r="B53" s="302" t="s">
        <v>1244</v>
      </c>
      <c r="C53" s="301"/>
      <c r="D53" s="301"/>
      <c r="E53" s="301"/>
    </row>
    <row r="54" spans="1:5" ht="30" x14ac:dyDescent="0.25">
      <c r="A54" s="300">
        <f t="shared" si="0"/>
        <v>36</v>
      </c>
      <c r="B54" s="302" t="s">
        <v>1243</v>
      </c>
      <c r="C54" s="301"/>
      <c r="D54" s="301"/>
      <c r="E54" s="301"/>
    </row>
    <row r="55" spans="1:5" ht="75" x14ac:dyDescent="0.25">
      <c r="A55" s="300">
        <f t="shared" si="0"/>
        <v>37</v>
      </c>
      <c r="B55" s="302" t="s">
        <v>1242</v>
      </c>
      <c r="C55" s="301"/>
      <c r="D55" s="301"/>
      <c r="E55" s="301"/>
    </row>
    <row r="56" spans="1:5" ht="30" x14ac:dyDescent="0.25">
      <c r="A56" s="300">
        <f t="shared" si="0"/>
        <v>38</v>
      </c>
      <c r="B56" s="302" t="s">
        <v>1241</v>
      </c>
      <c r="C56" s="301"/>
      <c r="D56" s="301"/>
      <c r="E56" s="301"/>
    </row>
    <row r="57" spans="1:5" ht="30" x14ac:dyDescent="0.25">
      <c r="A57" s="300">
        <f t="shared" si="0"/>
        <v>39</v>
      </c>
      <c r="B57" s="302" t="s">
        <v>1240</v>
      </c>
      <c r="C57" s="301"/>
      <c r="D57" s="301"/>
      <c r="E57" s="301"/>
    </row>
    <row r="58" spans="1:5" ht="75" x14ac:dyDescent="0.25">
      <c r="A58" s="300">
        <f t="shared" si="0"/>
        <v>40</v>
      </c>
      <c r="B58" s="302" t="s">
        <v>1239</v>
      </c>
      <c r="C58" s="301"/>
      <c r="D58" s="301"/>
      <c r="E58" s="301"/>
    </row>
    <row r="59" spans="1:5" ht="45" x14ac:dyDescent="0.25">
      <c r="A59" s="300">
        <f t="shared" si="0"/>
        <v>41</v>
      </c>
      <c r="B59" s="302" t="s">
        <v>1238</v>
      </c>
      <c r="C59" s="301"/>
      <c r="D59" s="301"/>
      <c r="E59" s="301"/>
    </row>
    <row r="60" spans="1:5" x14ac:dyDescent="0.25">
      <c r="A60" s="300">
        <f t="shared" si="0"/>
        <v>42</v>
      </c>
      <c r="B60" s="302" t="s">
        <v>1237</v>
      </c>
      <c r="C60" s="298"/>
      <c r="D60" s="298"/>
      <c r="E60" s="298"/>
    </row>
    <row r="61" spans="1:5" ht="60" x14ac:dyDescent="0.25">
      <c r="A61" s="300">
        <f t="shared" si="0"/>
        <v>43</v>
      </c>
      <c r="B61" s="302" t="s">
        <v>1236</v>
      </c>
      <c r="C61" s="301"/>
      <c r="D61" s="301"/>
      <c r="E61" s="301"/>
    </row>
    <row r="62" spans="1:5" x14ac:dyDescent="0.25">
      <c r="A62" s="300">
        <f t="shared" si="0"/>
        <v>44</v>
      </c>
      <c r="B62" s="302" t="s">
        <v>1235</v>
      </c>
      <c r="C62" s="301"/>
      <c r="D62" s="301"/>
      <c r="E62" s="301"/>
    </row>
    <row r="63" spans="1:5" x14ac:dyDescent="0.25">
      <c r="A63" s="300">
        <f t="shared" si="0"/>
        <v>45</v>
      </c>
      <c r="B63" s="302" t="s">
        <v>1234</v>
      </c>
      <c r="C63" s="301"/>
      <c r="D63" s="301"/>
      <c r="E63" s="301"/>
    </row>
    <row r="64" spans="1:5" x14ac:dyDescent="0.25">
      <c r="A64" s="300">
        <f t="shared" si="0"/>
        <v>46</v>
      </c>
      <c r="B64" s="302" t="s">
        <v>1233</v>
      </c>
      <c r="C64" s="301"/>
      <c r="D64" s="301"/>
      <c r="E64" s="301"/>
    </row>
    <row r="65" spans="1:5" x14ac:dyDescent="0.25">
      <c r="A65" s="300">
        <f t="shared" si="0"/>
        <v>47</v>
      </c>
      <c r="B65" s="302" t="s">
        <v>1232</v>
      </c>
      <c r="C65" s="301"/>
      <c r="D65" s="301"/>
      <c r="E65" s="301"/>
    </row>
    <row r="66" spans="1:5" x14ac:dyDescent="0.25">
      <c r="A66" s="300">
        <f t="shared" si="0"/>
        <v>48</v>
      </c>
      <c r="B66" s="302" t="s">
        <v>1231</v>
      </c>
      <c r="C66" s="301"/>
      <c r="D66" s="301"/>
      <c r="E66" s="301"/>
    </row>
    <row r="67" spans="1:5" x14ac:dyDescent="0.25">
      <c r="A67" s="300">
        <f t="shared" si="0"/>
        <v>49</v>
      </c>
      <c r="B67" s="302" t="s">
        <v>1230</v>
      </c>
      <c r="C67" s="301"/>
      <c r="D67" s="301"/>
      <c r="E67" s="301"/>
    </row>
    <row r="68" spans="1:5" x14ac:dyDescent="0.25">
      <c r="A68" s="300">
        <f t="shared" si="0"/>
        <v>50</v>
      </c>
      <c r="B68" s="302" t="s">
        <v>1229</v>
      </c>
      <c r="C68" s="301"/>
      <c r="D68" s="301"/>
      <c r="E68" s="301"/>
    </row>
    <row r="69" spans="1:5" x14ac:dyDescent="0.25">
      <c r="A69" s="300">
        <f t="shared" si="0"/>
        <v>51</v>
      </c>
      <c r="B69" s="302" t="s">
        <v>1228</v>
      </c>
      <c r="C69" s="301"/>
      <c r="D69" s="301"/>
      <c r="E69" s="301"/>
    </row>
    <row r="70" spans="1:5" x14ac:dyDescent="0.25">
      <c r="A70" s="300">
        <f t="shared" si="0"/>
        <v>52</v>
      </c>
      <c r="B70" s="302" t="s">
        <v>1227</v>
      </c>
      <c r="C70" s="301"/>
      <c r="D70" s="301"/>
      <c r="E70" s="301"/>
    </row>
    <row r="71" spans="1:5" x14ac:dyDescent="0.25">
      <c r="A71" s="300">
        <f t="shared" si="0"/>
        <v>53</v>
      </c>
      <c r="B71" s="302" t="s">
        <v>1226</v>
      </c>
      <c r="C71" s="301"/>
      <c r="D71" s="301"/>
      <c r="E71" s="301"/>
    </row>
    <row r="72" spans="1:5" x14ac:dyDescent="0.25">
      <c r="A72" s="300">
        <f t="shared" si="0"/>
        <v>54</v>
      </c>
      <c r="B72" s="302" t="s">
        <v>1225</v>
      </c>
      <c r="C72" s="301"/>
      <c r="D72" s="301"/>
      <c r="E72" s="301"/>
    </row>
    <row r="73" spans="1:5" x14ac:dyDescent="0.25">
      <c r="A73" s="300">
        <f t="shared" si="0"/>
        <v>55</v>
      </c>
      <c r="B73" s="302" t="s">
        <v>1224</v>
      </c>
      <c r="C73" s="301"/>
      <c r="D73" s="301"/>
      <c r="E73" s="301"/>
    </row>
    <row r="74" spans="1:5" x14ac:dyDescent="0.25">
      <c r="A74" s="300">
        <f t="shared" si="0"/>
        <v>56</v>
      </c>
      <c r="B74" s="302" t="s">
        <v>1223</v>
      </c>
      <c r="C74" s="301"/>
      <c r="D74" s="301"/>
      <c r="E74" s="301"/>
    </row>
    <row r="75" spans="1:5" x14ac:dyDescent="0.25">
      <c r="A75" s="300">
        <f t="shared" si="0"/>
        <v>57</v>
      </c>
      <c r="B75" s="302" t="s">
        <v>1222</v>
      </c>
      <c r="C75" s="301"/>
      <c r="D75" s="301"/>
      <c r="E75" s="301"/>
    </row>
    <row r="76" spans="1:5" x14ac:dyDescent="0.25">
      <c r="A76" s="300">
        <f t="shared" si="0"/>
        <v>58</v>
      </c>
      <c r="B76" s="302" t="s">
        <v>1221</v>
      </c>
      <c r="C76" s="301"/>
      <c r="D76" s="301"/>
      <c r="E76" s="301"/>
    </row>
    <row r="77" spans="1:5" ht="30" x14ac:dyDescent="0.25">
      <c r="A77" s="300">
        <f t="shared" si="0"/>
        <v>59</v>
      </c>
      <c r="B77" s="302" t="s">
        <v>1220</v>
      </c>
      <c r="C77" s="301"/>
      <c r="D77" s="301"/>
      <c r="E77" s="301"/>
    </row>
    <row r="78" spans="1:5" x14ac:dyDescent="0.25">
      <c r="A78" s="300">
        <f t="shared" si="0"/>
        <v>60</v>
      </c>
      <c r="B78" s="302" t="s">
        <v>1219</v>
      </c>
      <c r="C78" s="301"/>
      <c r="D78" s="301"/>
      <c r="E78" s="301"/>
    </row>
    <row r="79" spans="1:5" ht="45" x14ac:dyDescent="0.25">
      <c r="A79" s="300">
        <f t="shared" si="0"/>
        <v>61</v>
      </c>
      <c r="B79" s="302" t="s">
        <v>1218</v>
      </c>
      <c r="C79" s="301"/>
      <c r="D79" s="301"/>
      <c r="E79" s="301"/>
    </row>
    <row r="80" spans="1:5" ht="30" x14ac:dyDescent="0.25">
      <c r="A80" s="300">
        <f t="shared" si="0"/>
        <v>62</v>
      </c>
      <c r="B80" s="302" t="s">
        <v>1217</v>
      </c>
      <c r="C80" s="301"/>
      <c r="D80" s="301"/>
      <c r="E80" s="301"/>
    </row>
    <row r="81" spans="1:5" x14ac:dyDescent="0.25">
      <c r="A81" s="300">
        <f t="shared" si="0"/>
        <v>63</v>
      </c>
      <c r="B81" s="302" t="s">
        <v>1216</v>
      </c>
      <c r="C81" s="301"/>
      <c r="D81" s="301"/>
      <c r="E81" s="301"/>
    </row>
    <row r="82" spans="1:5" ht="30" x14ac:dyDescent="0.25">
      <c r="A82" s="300">
        <f t="shared" si="0"/>
        <v>64</v>
      </c>
      <c r="B82" s="302" t="s">
        <v>1215</v>
      </c>
      <c r="C82" s="301"/>
      <c r="D82" s="301"/>
      <c r="E82" s="301"/>
    </row>
    <row r="83" spans="1:5" ht="30" x14ac:dyDescent="0.25">
      <c r="A83" s="300">
        <f t="shared" si="0"/>
        <v>65</v>
      </c>
      <c r="B83" s="302" t="s">
        <v>1214</v>
      </c>
      <c r="C83" s="301"/>
      <c r="D83" s="301"/>
      <c r="E83" s="301"/>
    </row>
    <row r="84" spans="1:5" ht="30" x14ac:dyDescent="0.25">
      <c r="A84" s="300">
        <f t="shared" ref="A84:A147" si="1">A83+1</f>
        <v>66</v>
      </c>
      <c r="B84" s="302" t="s">
        <v>1213</v>
      </c>
      <c r="C84" s="301"/>
      <c r="D84" s="301"/>
      <c r="E84" s="301"/>
    </row>
    <row r="85" spans="1:5" ht="45" x14ac:dyDescent="0.25">
      <c r="A85" s="300">
        <f t="shared" si="1"/>
        <v>67</v>
      </c>
      <c r="B85" s="302" t="s">
        <v>1212</v>
      </c>
      <c r="C85" s="301"/>
      <c r="D85" s="301"/>
      <c r="E85" s="301"/>
    </row>
    <row r="86" spans="1:5" ht="105" x14ac:dyDescent="0.25">
      <c r="A86" s="300">
        <f t="shared" si="1"/>
        <v>68</v>
      </c>
      <c r="B86" s="302" t="s">
        <v>1211</v>
      </c>
      <c r="C86" s="301"/>
      <c r="D86" s="301"/>
      <c r="E86" s="301"/>
    </row>
    <row r="87" spans="1:5" ht="30" x14ac:dyDescent="0.25">
      <c r="A87" s="300">
        <f t="shared" si="1"/>
        <v>69</v>
      </c>
      <c r="B87" s="302" t="s">
        <v>1210</v>
      </c>
      <c r="C87" s="301"/>
      <c r="D87" s="301"/>
      <c r="E87" s="301"/>
    </row>
    <row r="88" spans="1:5" ht="30" x14ac:dyDescent="0.25">
      <c r="A88" s="300">
        <f t="shared" si="1"/>
        <v>70</v>
      </c>
      <c r="B88" s="302" t="s">
        <v>1209</v>
      </c>
      <c r="C88" s="301"/>
      <c r="D88" s="301"/>
      <c r="E88" s="301"/>
    </row>
    <row r="89" spans="1:5" x14ac:dyDescent="0.25">
      <c r="A89" s="300">
        <f t="shared" si="1"/>
        <v>71</v>
      </c>
      <c r="B89" s="302" t="s">
        <v>1208</v>
      </c>
      <c r="C89" s="298"/>
      <c r="D89" s="298"/>
      <c r="E89" s="298"/>
    </row>
    <row r="90" spans="1:5" ht="45" x14ac:dyDescent="0.25">
      <c r="A90" s="300">
        <f t="shared" si="1"/>
        <v>72</v>
      </c>
      <c r="B90" s="302" t="s">
        <v>1207</v>
      </c>
      <c r="C90" s="301"/>
      <c r="D90" s="301"/>
      <c r="E90" s="301"/>
    </row>
    <row r="91" spans="1:5" ht="45" x14ac:dyDescent="0.25">
      <c r="A91" s="300">
        <f t="shared" si="1"/>
        <v>73</v>
      </c>
      <c r="B91" s="302" t="s">
        <v>1206</v>
      </c>
      <c r="C91" s="301"/>
      <c r="D91" s="301"/>
      <c r="E91" s="301"/>
    </row>
    <row r="92" spans="1:5" ht="45" x14ac:dyDescent="0.25">
      <c r="A92" s="300">
        <f t="shared" si="1"/>
        <v>74</v>
      </c>
      <c r="B92" s="302" t="s">
        <v>1205</v>
      </c>
      <c r="C92" s="301"/>
      <c r="D92" s="301"/>
      <c r="E92" s="301"/>
    </row>
    <row r="93" spans="1:5" x14ac:dyDescent="0.25">
      <c r="A93" s="300">
        <f t="shared" si="1"/>
        <v>75</v>
      </c>
      <c r="B93" s="302" t="s">
        <v>1204</v>
      </c>
      <c r="C93" s="301"/>
      <c r="D93" s="301"/>
      <c r="E93" s="301"/>
    </row>
    <row r="94" spans="1:5" ht="30" x14ac:dyDescent="0.25">
      <c r="A94" s="300">
        <f t="shared" si="1"/>
        <v>76</v>
      </c>
      <c r="B94" s="302" t="s">
        <v>1203</v>
      </c>
      <c r="C94" s="301"/>
      <c r="D94" s="301"/>
      <c r="E94" s="301"/>
    </row>
    <row r="95" spans="1:5" x14ac:dyDescent="0.25">
      <c r="A95" s="300">
        <f t="shared" si="1"/>
        <v>77</v>
      </c>
      <c r="B95" s="302" t="s">
        <v>1202</v>
      </c>
      <c r="C95" s="301"/>
      <c r="D95" s="301"/>
      <c r="E95" s="301"/>
    </row>
    <row r="96" spans="1:5" ht="45" x14ac:dyDescent="0.25">
      <c r="A96" s="300">
        <f t="shared" si="1"/>
        <v>78</v>
      </c>
      <c r="B96" s="302" t="s">
        <v>1192</v>
      </c>
      <c r="C96" s="301"/>
      <c r="D96" s="301"/>
      <c r="E96" s="301"/>
    </row>
    <row r="97" spans="1:5" ht="45" x14ac:dyDescent="0.25">
      <c r="A97" s="300">
        <f t="shared" si="1"/>
        <v>79</v>
      </c>
      <c r="B97" s="302" t="s">
        <v>1201</v>
      </c>
      <c r="C97" s="301"/>
      <c r="D97" s="301"/>
      <c r="E97" s="301"/>
    </row>
    <row r="98" spans="1:5" ht="30" x14ac:dyDescent="0.25">
      <c r="A98" s="300">
        <f t="shared" si="1"/>
        <v>80</v>
      </c>
      <c r="B98" s="302" t="s">
        <v>1200</v>
      </c>
      <c r="C98" s="301"/>
      <c r="D98" s="301"/>
      <c r="E98" s="301"/>
    </row>
    <row r="99" spans="1:5" ht="45" x14ac:dyDescent="0.25">
      <c r="A99" s="300">
        <f t="shared" si="1"/>
        <v>81</v>
      </c>
      <c r="B99" s="302" t="s">
        <v>1199</v>
      </c>
      <c r="C99" s="301"/>
      <c r="D99" s="301"/>
      <c r="E99" s="301"/>
    </row>
    <row r="100" spans="1:5" x14ac:dyDescent="0.25">
      <c r="A100" s="300">
        <f t="shared" si="1"/>
        <v>82</v>
      </c>
      <c r="B100" s="302" t="s">
        <v>1190</v>
      </c>
      <c r="C100" s="298"/>
      <c r="D100" s="298"/>
      <c r="E100" s="298"/>
    </row>
    <row r="101" spans="1:5" x14ac:dyDescent="0.25">
      <c r="A101" s="300">
        <f t="shared" si="1"/>
        <v>83</v>
      </c>
      <c r="B101" s="302" t="s">
        <v>1198</v>
      </c>
      <c r="C101" s="301"/>
      <c r="D101" s="301"/>
      <c r="E101" s="301"/>
    </row>
    <row r="102" spans="1:5" x14ac:dyDescent="0.25">
      <c r="A102" s="300">
        <f t="shared" si="1"/>
        <v>84</v>
      </c>
      <c r="B102" s="302" t="s">
        <v>1197</v>
      </c>
      <c r="C102" s="301"/>
      <c r="D102" s="301"/>
      <c r="E102" s="301"/>
    </row>
    <row r="103" spans="1:5" ht="30" x14ac:dyDescent="0.25">
      <c r="A103" s="300">
        <f t="shared" si="1"/>
        <v>85</v>
      </c>
      <c r="B103" s="302" t="s">
        <v>1196</v>
      </c>
      <c r="C103" s="301"/>
      <c r="D103" s="301"/>
      <c r="E103" s="301"/>
    </row>
    <row r="104" spans="1:5" x14ac:dyDescent="0.25">
      <c r="A104" s="300">
        <f t="shared" si="1"/>
        <v>86</v>
      </c>
      <c r="B104" s="302" t="s">
        <v>1195</v>
      </c>
      <c r="C104" s="301"/>
      <c r="D104" s="301"/>
      <c r="E104" s="301"/>
    </row>
    <row r="105" spans="1:5" x14ac:dyDescent="0.25">
      <c r="A105" s="300">
        <f t="shared" si="1"/>
        <v>87</v>
      </c>
      <c r="B105" s="302" t="s">
        <v>1194</v>
      </c>
      <c r="C105" s="298"/>
      <c r="D105" s="298"/>
      <c r="E105" s="298"/>
    </row>
    <row r="106" spans="1:5" x14ac:dyDescent="0.25">
      <c r="A106" s="300">
        <f t="shared" si="1"/>
        <v>88</v>
      </c>
      <c r="B106" s="302" t="s">
        <v>1193</v>
      </c>
      <c r="C106" s="301"/>
      <c r="D106" s="301"/>
      <c r="E106" s="301"/>
    </row>
    <row r="107" spans="1:5" ht="45" x14ac:dyDescent="0.25">
      <c r="A107" s="300">
        <f t="shared" si="1"/>
        <v>89</v>
      </c>
      <c r="B107" s="302" t="s">
        <v>1192</v>
      </c>
      <c r="C107" s="301"/>
      <c r="D107" s="301"/>
      <c r="E107" s="301"/>
    </row>
    <row r="108" spans="1:5" ht="45" x14ac:dyDescent="0.25">
      <c r="A108" s="300">
        <f t="shared" si="1"/>
        <v>90</v>
      </c>
      <c r="B108" s="302" t="s">
        <v>1191</v>
      </c>
      <c r="C108" s="301"/>
      <c r="D108" s="301"/>
      <c r="E108" s="301"/>
    </row>
    <row r="109" spans="1:5" x14ac:dyDescent="0.25">
      <c r="A109" s="300">
        <f t="shared" si="1"/>
        <v>91</v>
      </c>
      <c r="B109" s="302" t="s">
        <v>1190</v>
      </c>
      <c r="C109" s="298"/>
      <c r="D109" s="298"/>
      <c r="E109" s="298"/>
    </row>
    <row r="110" spans="1:5" x14ac:dyDescent="0.25">
      <c r="A110" s="300">
        <f t="shared" si="1"/>
        <v>92</v>
      </c>
      <c r="B110" s="302" t="s">
        <v>1189</v>
      </c>
      <c r="C110" s="301"/>
      <c r="D110" s="301"/>
      <c r="E110" s="301"/>
    </row>
    <row r="111" spans="1:5" x14ac:dyDescent="0.25">
      <c r="A111" s="300">
        <f t="shared" si="1"/>
        <v>93</v>
      </c>
      <c r="B111" s="302" t="s">
        <v>1188</v>
      </c>
      <c r="C111" s="301"/>
      <c r="D111" s="301"/>
      <c r="E111" s="301"/>
    </row>
    <row r="112" spans="1:5" ht="30" x14ac:dyDescent="0.25">
      <c r="A112" s="300">
        <f t="shared" si="1"/>
        <v>94</v>
      </c>
      <c r="B112" s="302" t="s">
        <v>1187</v>
      </c>
      <c r="C112" s="301"/>
      <c r="D112" s="301"/>
      <c r="E112" s="301"/>
    </row>
    <row r="113" spans="1:5" x14ac:dyDescent="0.25">
      <c r="A113" s="300">
        <f t="shared" si="1"/>
        <v>95</v>
      </c>
      <c r="B113" s="302" t="s">
        <v>1186</v>
      </c>
      <c r="C113" s="301"/>
      <c r="D113" s="301"/>
      <c r="E113" s="301"/>
    </row>
    <row r="114" spans="1:5" x14ac:dyDescent="0.25">
      <c r="A114" s="300">
        <f t="shared" si="1"/>
        <v>96</v>
      </c>
      <c r="B114" s="302" t="s">
        <v>1185</v>
      </c>
      <c r="C114" s="298"/>
      <c r="D114" s="298"/>
      <c r="E114" s="298"/>
    </row>
    <row r="115" spans="1:5" ht="45" x14ac:dyDescent="0.25">
      <c r="A115" s="300">
        <f t="shared" si="1"/>
        <v>97</v>
      </c>
      <c r="B115" s="302" t="s">
        <v>1184</v>
      </c>
      <c r="C115" s="301"/>
      <c r="D115" s="301"/>
      <c r="E115" s="301"/>
    </row>
    <row r="116" spans="1:5" ht="30" x14ac:dyDescent="0.25">
      <c r="A116" s="300">
        <f t="shared" si="1"/>
        <v>98</v>
      </c>
      <c r="B116" s="302" t="s">
        <v>1183</v>
      </c>
      <c r="C116" s="301"/>
      <c r="D116" s="301"/>
      <c r="E116" s="301"/>
    </row>
    <row r="117" spans="1:5" ht="135" x14ac:dyDescent="0.25">
      <c r="A117" s="300">
        <f t="shared" si="1"/>
        <v>99</v>
      </c>
      <c r="B117" s="302" t="s">
        <v>1182</v>
      </c>
      <c r="C117" s="301"/>
      <c r="D117" s="301"/>
      <c r="E117" s="301"/>
    </row>
    <row r="118" spans="1:5" ht="30" x14ac:dyDescent="0.25">
      <c r="A118" s="300">
        <f t="shared" si="1"/>
        <v>100</v>
      </c>
      <c r="B118" s="302" t="s">
        <v>1181</v>
      </c>
      <c r="C118" s="301"/>
      <c r="D118" s="301"/>
      <c r="E118" s="301"/>
    </row>
    <row r="119" spans="1:5" ht="30" x14ac:dyDescent="0.25">
      <c r="A119" s="300">
        <f t="shared" si="1"/>
        <v>101</v>
      </c>
      <c r="B119" s="302" t="s">
        <v>1180</v>
      </c>
      <c r="C119" s="301"/>
      <c r="D119" s="301"/>
      <c r="E119" s="301"/>
    </row>
    <row r="120" spans="1:5" ht="75" x14ac:dyDescent="0.25">
      <c r="A120" s="300">
        <f t="shared" si="1"/>
        <v>102</v>
      </c>
      <c r="B120" s="302" t="s">
        <v>1179</v>
      </c>
      <c r="C120" s="301"/>
      <c r="D120" s="301"/>
      <c r="E120" s="301"/>
    </row>
    <row r="121" spans="1:5" ht="45" x14ac:dyDescent="0.25">
      <c r="A121" s="300">
        <f t="shared" si="1"/>
        <v>103</v>
      </c>
      <c r="B121" s="302" t="s">
        <v>1178</v>
      </c>
      <c r="C121" s="301"/>
      <c r="D121" s="301"/>
      <c r="E121" s="301"/>
    </row>
    <row r="122" spans="1:5" ht="30" x14ac:dyDescent="0.25">
      <c r="A122" s="300">
        <f t="shared" si="1"/>
        <v>104</v>
      </c>
      <c r="B122" s="302" t="s">
        <v>1177</v>
      </c>
      <c r="C122" s="298"/>
      <c r="D122" s="298"/>
      <c r="E122" s="298"/>
    </row>
    <row r="123" spans="1:5" x14ac:dyDescent="0.25">
      <c r="A123" s="300">
        <f t="shared" si="1"/>
        <v>105</v>
      </c>
      <c r="B123" s="302" t="s">
        <v>1176</v>
      </c>
      <c r="C123" s="301"/>
      <c r="D123" s="301"/>
      <c r="E123" s="301"/>
    </row>
    <row r="124" spans="1:5" x14ac:dyDescent="0.25">
      <c r="A124" s="300">
        <f t="shared" si="1"/>
        <v>106</v>
      </c>
      <c r="B124" s="302" t="s">
        <v>1175</v>
      </c>
      <c r="C124" s="301"/>
      <c r="D124" s="301"/>
      <c r="E124" s="301"/>
    </row>
    <row r="125" spans="1:5" ht="30" x14ac:dyDescent="0.25">
      <c r="A125" s="300">
        <f t="shared" si="1"/>
        <v>107</v>
      </c>
      <c r="B125" s="302" t="s">
        <v>1174</v>
      </c>
      <c r="C125" s="301"/>
      <c r="D125" s="301"/>
      <c r="E125" s="301"/>
    </row>
    <row r="126" spans="1:5" x14ac:dyDescent="0.25">
      <c r="A126" s="300">
        <f t="shared" si="1"/>
        <v>108</v>
      </c>
      <c r="B126" s="302" t="s">
        <v>1173</v>
      </c>
      <c r="C126" s="298"/>
      <c r="D126" s="298"/>
      <c r="E126" s="298"/>
    </row>
    <row r="127" spans="1:5" ht="30" x14ac:dyDescent="0.25">
      <c r="A127" s="300">
        <f t="shared" si="1"/>
        <v>109</v>
      </c>
      <c r="B127" s="302" t="s">
        <v>1172</v>
      </c>
      <c r="C127" s="301"/>
      <c r="D127" s="301"/>
      <c r="E127" s="301"/>
    </row>
    <row r="128" spans="1:5" ht="45" x14ac:dyDescent="0.25">
      <c r="A128" s="300">
        <f t="shared" si="1"/>
        <v>110</v>
      </c>
      <c r="B128" s="302" t="s">
        <v>1171</v>
      </c>
      <c r="C128" s="301"/>
      <c r="D128" s="301"/>
      <c r="E128" s="301"/>
    </row>
    <row r="129" spans="1:5" ht="90" x14ac:dyDescent="0.25">
      <c r="A129" s="300">
        <f t="shared" si="1"/>
        <v>111</v>
      </c>
      <c r="B129" s="302" t="s">
        <v>1170</v>
      </c>
      <c r="C129" s="301"/>
      <c r="D129" s="301"/>
      <c r="E129" s="301"/>
    </row>
    <row r="130" spans="1:5" x14ac:dyDescent="0.25">
      <c r="A130" s="300">
        <f t="shared" si="1"/>
        <v>112</v>
      </c>
      <c r="B130" s="302" t="s">
        <v>1169</v>
      </c>
      <c r="C130" s="298"/>
      <c r="D130" s="298"/>
      <c r="E130" s="298"/>
    </row>
    <row r="131" spans="1:5" x14ac:dyDescent="0.25">
      <c r="A131" s="300">
        <f t="shared" si="1"/>
        <v>113</v>
      </c>
      <c r="B131" s="302" t="s">
        <v>1168</v>
      </c>
      <c r="C131" s="301"/>
      <c r="D131" s="301"/>
      <c r="E131" s="301"/>
    </row>
    <row r="132" spans="1:5" ht="75" x14ac:dyDescent="0.25">
      <c r="A132" s="300">
        <f t="shared" si="1"/>
        <v>114</v>
      </c>
      <c r="B132" s="302" t="s">
        <v>1167</v>
      </c>
      <c r="C132" s="301"/>
      <c r="D132" s="301"/>
      <c r="E132" s="301"/>
    </row>
    <row r="133" spans="1:5" ht="45" x14ac:dyDescent="0.25">
      <c r="A133" s="300">
        <f t="shared" si="1"/>
        <v>115</v>
      </c>
      <c r="B133" s="302" t="s">
        <v>1166</v>
      </c>
      <c r="C133" s="301"/>
      <c r="D133" s="301"/>
      <c r="E133" s="301"/>
    </row>
    <row r="134" spans="1:5" ht="45" x14ac:dyDescent="0.25">
      <c r="A134" s="300">
        <f t="shared" si="1"/>
        <v>116</v>
      </c>
      <c r="B134" s="302" t="s">
        <v>1165</v>
      </c>
      <c r="C134" s="301"/>
      <c r="D134" s="301"/>
      <c r="E134" s="301"/>
    </row>
    <row r="135" spans="1:5" x14ac:dyDescent="0.25">
      <c r="A135" s="300">
        <f t="shared" si="1"/>
        <v>117</v>
      </c>
      <c r="B135" s="302" t="s">
        <v>1164</v>
      </c>
      <c r="C135" s="298"/>
      <c r="D135" s="298"/>
      <c r="E135" s="298"/>
    </row>
    <row r="136" spans="1:5" ht="60" x14ac:dyDescent="0.25">
      <c r="A136" s="300">
        <f t="shared" si="1"/>
        <v>118</v>
      </c>
      <c r="B136" s="302" t="s">
        <v>1163</v>
      </c>
      <c r="C136" s="301"/>
      <c r="D136" s="301"/>
      <c r="E136" s="301"/>
    </row>
    <row r="137" spans="1:5" ht="30" x14ac:dyDescent="0.25">
      <c r="A137" s="300">
        <f t="shared" si="1"/>
        <v>119</v>
      </c>
      <c r="B137" s="302" t="s">
        <v>1162</v>
      </c>
      <c r="C137" s="301"/>
      <c r="D137" s="301"/>
      <c r="E137" s="301"/>
    </row>
    <row r="138" spans="1:5" ht="30" x14ac:dyDescent="0.25">
      <c r="A138" s="300">
        <f t="shared" si="1"/>
        <v>120</v>
      </c>
      <c r="B138" s="302" t="s">
        <v>1161</v>
      </c>
      <c r="C138" s="301"/>
      <c r="D138" s="301"/>
      <c r="E138" s="301"/>
    </row>
    <row r="139" spans="1:5" ht="45" x14ac:dyDescent="0.25">
      <c r="A139" s="300">
        <f t="shared" si="1"/>
        <v>121</v>
      </c>
      <c r="B139" s="302" t="s">
        <v>1160</v>
      </c>
      <c r="C139" s="301"/>
      <c r="D139" s="301"/>
      <c r="E139" s="301"/>
    </row>
    <row r="140" spans="1:5" ht="90" x14ac:dyDescent="0.25">
      <c r="A140" s="300">
        <f t="shared" si="1"/>
        <v>122</v>
      </c>
      <c r="B140" s="302" t="s">
        <v>1159</v>
      </c>
      <c r="C140" s="301"/>
      <c r="D140" s="301"/>
      <c r="E140" s="301"/>
    </row>
    <row r="141" spans="1:5" x14ac:dyDescent="0.25">
      <c r="A141" s="300">
        <f t="shared" si="1"/>
        <v>123</v>
      </c>
      <c r="B141" s="302" t="s">
        <v>1158</v>
      </c>
      <c r="C141" s="298"/>
      <c r="D141" s="298"/>
      <c r="E141" s="298"/>
    </row>
    <row r="142" spans="1:5" ht="105" x14ac:dyDescent="0.25">
      <c r="A142" s="300">
        <f t="shared" si="1"/>
        <v>124</v>
      </c>
      <c r="B142" s="302" t="s">
        <v>1157</v>
      </c>
      <c r="C142" s="301"/>
      <c r="D142" s="301"/>
      <c r="E142" s="301"/>
    </row>
    <row r="143" spans="1:5" x14ac:dyDescent="0.25">
      <c r="A143" s="300">
        <f t="shared" si="1"/>
        <v>125</v>
      </c>
      <c r="B143" s="302" t="s">
        <v>1156</v>
      </c>
      <c r="C143" s="298"/>
      <c r="D143" s="298"/>
      <c r="E143" s="298"/>
    </row>
    <row r="144" spans="1:5" ht="60" x14ac:dyDescent="0.25">
      <c r="A144" s="300">
        <f t="shared" si="1"/>
        <v>126</v>
      </c>
      <c r="B144" s="302" t="s">
        <v>1155</v>
      </c>
      <c r="C144" s="301"/>
      <c r="D144" s="301"/>
      <c r="E144" s="301"/>
    </row>
    <row r="145" spans="1:5" ht="60" x14ac:dyDescent="0.25">
      <c r="A145" s="300">
        <f t="shared" si="1"/>
        <v>127</v>
      </c>
      <c r="B145" s="302" t="s">
        <v>1154</v>
      </c>
      <c r="C145" s="301"/>
      <c r="D145" s="301"/>
      <c r="E145" s="301"/>
    </row>
    <row r="146" spans="1:5" ht="45" x14ac:dyDescent="0.25">
      <c r="A146" s="300">
        <f t="shared" si="1"/>
        <v>128</v>
      </c>
      <c r="B146" s="302" t="s">
        <v>1153</v>
      </c>
      <c r="C146" s="301"/>
      <c r="D146" s="301"/>
      <c r="E146" s="301"/>
    </row>
    <row r="147" spans="1:5" ht="30" x14ac:dyDescent="0.25">
      <c r="A147" s="300">
        <f t="shared" si="1"/>
        <v>129</v>
      </c>
      <c r="B147" s="302" t="s">
        <v>1152</v>
      </c>
      <c r="C147" s="301"/>
      <c r="D147" s="301"/>
      <c r="E147" s="301"/>
    </row>
    <row r="148" spans="1:5" x14ac:dyDescent="0.25">
      <c r="A148" s="300">
        <f t="shared" ref="A148:A211" si="2">A147+1</f>
        <v>130</v>
      </c>
      <c r="B148" s="302" t="s">
        <v>1151</v>
      </c>
      <c r="C148" s="298"/>
      <c r="D148" s="298"/>
      <c r="E148" s="298"/>
    </row>
    <row r="149" spans="1:5" ht="75" x14ac:dyDescent="0.25">
      <c r="A149" s="300">
        <f t="shared" si="2"/>
        <v>131</v>
      </c>
      <c r="B149" s="302" t="s">
        <v>1150</v>
      </c>
      <c r="C149" s="301"/>
      <c r="D149" s="301"/>
      <c r="E149" s="301"/>
    </row>
    <row r="150" spans="1:5" x14ac:dyDescent="0.25">
      <c r="A150" s="300">
        <f t="shared" si="2"/>
        <v>132</v>
      </c>
      <c r="B150" s="302" t="s">
        <v>1149</v>
      </c>
      <c r="C150" s="301"/>
      <c r="D150" s="301"/>
      <c r="E150" s="301"/>
    </row>
    <row r="151" spans="1:5" x14ac:dyDescent="0.25">
      <c r="A151" s="300">
        <f t="shared" si="2"/>
        <v>133</v>
      </c>
      <c r="B151" s="302" t="s">
        <v>1148</v>
      </c>
      <c r="C151" s="301"/>
      <c r="D151" s="301"/>
      <c r="E151" s="301"/>
    </row>
    <row r="152" spans="1:5" ht="30" x14ac:dyDescent="0.25">
      <c r="A152" s="300">
        <f t="shared" si="2"/>
        <v>134</v>
      </c>
      <c r="B152" s="302" t="s">
        <v>1147</v>
      </c>
      <c r="C152" s="301"/>
      <c r="D152" s="301"/>
      <c r="E152" s="301"/>
    </row>
    <row r="153" spans="1:5" x14ac:dyDescent="0.25">
      <c r="A153" s="300">
        <f t="shared" si="2"/>
        <v>135</v>
      </c>
      <c r="B153" s="302" t="s">
        <v>1146</v>
      </c>
      <c r="C153" s="301"/>
      <c r="D153" s="301"/>
      <c r="E153" s="301"/>
    </row>
    <row r="154" spans="1:5" x14ac:dyDescent="0.25">
      <c r="A154" s="300">
        <f t="shared" si="2"/>
        <v>136</v>
      </c>
      <c r="B154" s="302" t="s">
        <v>1145</v>
      </c>
      <c r="C154" s="298"/>
      <c r="D154" s="298"/>
      <c r="E154" s="298"/>
    </row>
    <row r="155" spans="1:5" ht="30" x14ac:dyDescent="0.25">
      <c r="A155" s="300">
        <f t="shared" si="2"/>
        <v>137</v>
      </c>
      <c r="B155" s="302" t="s">
        <v>1144</v>
      </c>
      <c r="C155" s="301"/>
      <c r="D155" s="301"/>
      <c r="E155" s="301"/>
    </row>
    <row r="156" spans="1:5" x14ac:dyDescent="0.25">
      <c r="A156" s="300">
        <f t="shared" si="2"/>
        <v>138</v>
      </c>
      <c r="B156" s="302" t="s">
        <v>1143</v>
      </c>
      <c r="C156" s="301"/>
      <c r="D156" s="301"/>
      <c r="E156" s="301"/>
    </row>
    <row r="157" spans="1:5" x14ac:dyDescent="0.25">
      <c r="A157" s="300">
        <f t="shared" si="2"/>
        <v>139</v>
      </c>
      <c r="B157" s="302" t="s">
        <v>1142</v>
      </c>
      <c r="C157" s="301"/>
      <c r="D157" s="301"/>
      <c r="E157" s="301"/>
    </row>
    <row r="158" spans="1:5" ht="30" x14ac:dyDescent="0.25">
      <c r="A158" s="300">
        <f t="shared" si="2"/>
        <v>140</v>
      </c>
      <c r="B158" s="302" t="s">
        <v>1141</v>
      </c>
      <c r="C158" s="301"/>
      <c r="D158" s="301"/>
      <c r="E158" s="301"/>
    </row>
    <row r="159" spans="1:5" ht="30" x14ac:dyDescent="0.25">
      <c r="A159" s="300">
        <f t="shared" si="2"/>
        <v>141</v>
      </c>
      <c r="B159" s="302" t="s">
        <v>1140</v>
      </c>
      <c r="C159" s="301"/>
      <c r="D159" s="301"/>
      <c r="E159" s="301"/>
    </row>
    <row r="160" spans="1:5" ht="30" x14ac:dyDescent="0.25">
      <c r="A160" s="300">
        <f t="shared" si="2"/>
        <v>142</v>
      </c>
      <c r="B160" s="302" t="s">
        <v>1139</v>
      </c>
      <c r="C160" s="301"/>
      <c r="D160" s="301"/>
      <c r="E160" s="301"/>
    </row>
    <row r="161" spans="1:5" ht="45" x14ac:dyDescent="0.25">
      <c r="A161" s="300">
        <f t="shared" si="2"/>
        <v>143</v>
      </c>
      <c r="B161" s="302" t="s">
        <v>1138</v>
      </c>
      <c r="C161" s="301"/>
      <c r="D161" s="301"/>
      <c r="E161" s="301"/>
    </row>
    <row r="162" spans="1:5" ht="30" x14ac:dyDescent="0.25">
      <c r="A162" s="300">
        <f t="shared" si="2"/>
        <v>144</v>
      </c>
      <c r="B162" s="302" t="s">
        <v>1137</v>
      </c>
      <c r="C162" s="301"/>
      <c r="D162" s="301"/>
      <c r="E162" s="301"/>
    </row>
    <row r="163" spans="1:5" x14ac:dyDescent="0.25">
      <c r="A163" s="300">
        <f t="shared" si="2"/>
        <v>145</v>
      </c>
      <c r="B163" s="302" t="s">
        <v>1136</v>
      </c>
      <c r="C163" s="298"/>
      <c r="D163" s="298"/>
      <c r="E163" s="298"/>
    </row>
    <row r="164" spans="1:5" x14ac:dyDescent="0.25">
      <c r="A164" s="300">
        <f t="shared" si="2"/>
        <v>146</v>
      </c>
      <c r="B164" s="302" t="s">
        <v>1135</v>
      </c>
      <c r="C164" s="298"/>
      <c r="D164" s="298"/>
      <c r="E164" s="298"/>
    </row>
    <row r="165" spans="1:5" ht="30" x14ac:dyDescent="0.25">
      <c r="A165" s="300">
        <f t="shared" si="2"/>
        <v>147</v>
      </c>
      <c r="B165" s="302" t="s">
        <v>1134</v>
      </c>
      <c r="C165" s="298"/>
      <c r="D165" s="298"/>
      <c r="E165" s="298"/>
    </row>
    <row r="166" spans="1:5" ht="30" x14ac:dyDescent="0.25">
      <c r="A166" s="300">
        <f t="shared" si="2"/>
        <v>148</v>
      </c>
      <c r="B166" s="302" t="s">
        <v>1133</v>
      </c>
      <c r="C166" s="301"/>
      <c r="D166" s="301"/>
      <c r="E166" s="301"/>
    </row>
    <row r="167" spans="1:5" ht="30" x14ac:dyDescent="0.25">
      <c r="A167" s="300">
        <f t="shared" si="2"/>
        <v>149</v>
      </c>
      <c r="B167" s="302" t="s">
        <v>1132</v>
      </c>
      <c r="C167" s="301"/>
      <c r="D167" s="301"/>
      <c r="E167" s="301"/>
    </row>
    <row r="168" spans="1:5" ht="30" x14ac:dyDescent="0.25">
      <c r="A168" s="300">
        <f t="shared" si="2"/>
        <v>150</v>
      </c>
      <c r="B168" s="302" t="s">
        <v>1131</v>
      </c>
      <c r="C168" s="301"/>
      <c r="D168" s="301"/>
      <c r="E168" s="301"/>
    </row>
    <row r="169" spans="1:5" ht="30" x14ac:dyDescent="0.25">
      <c r="A169" s="300">
        <f t="shared" si="2"/>
        <v>151</v>
      </c>
      <c r="B169" s="302" t="s">
        <v>1130</v>
      </c>
      <c r="C169" s="301"/>
      <c r="D169" s="301"/>
      <c r="E169" s="301"/>
    </row>
    <row r="170" spans="1:5" x14ac:dyDescent="0.25">
      <c r="A170" s="300">
        <f t="shared" si="2"/>
        <v>152</v>
      </c>
      <c r="B170" s="302" t="s">
        <v>1129</v>
      </c>
      <c r="C170" s="298"/>
      <c r="D170" s="298"/>
      <c r="E170" s="298"/>
    </row>
    <row r="171" spans="1:5" ht="30" x14ac:dyDescent="0.25">
      <c r="A171" s="300">
        <f t="shared" si="2"/>
        <v>153</v>
      </c>
      <c r="B171" s="302" t="s">
        <v>1128</v>
      </c>
      <c r="C171" s="301"/>
      <c r="D171" s="301"/>
      <c r="E171" s="301"/>
    </row>
    <row r="172" spans="1:5" x14ac:dyDescent="0.25">
      <c r="A172" s="300">
        <f t="shared" si="2"/>
        <v>154</v>
      </c>
      <c r="B172" s="302" t="s">
        <v>1127</v>
      </c>
      <c r="C172" s="301"/>
      <c r="D172" s="301"/>
      <c r="E172" s="301"/>
    </row>
    <row r="173" spans="1:5" x14ac:dyDescent="0.25">
      <c r="A173" s="300">
        <f t="shared" si="2"/>
        <v>155</v>
      </c>
      <c r="B173" s="302" t="s">
        <v>1126</v>
      </c>
      <c r="C173" s="298"/>
      <c r="D173" s="298"/>
      <c r="E173" s="298"/>
    </row>
    <row r="174" spans="1:5" ht="45" x14ac:dyDescent="0.25">
      <c r="A174" s="300">
        <f t="shared" si="2"/>
        <v>156</v>
      </c>
      <c r="B174" s="302" t="s">
        <v>1125</v>
      </c>
      <c r="C174" s="301"/>
      <c r="D174" s="301"/>
      <c r="E174" s="301"/>
    </row>
    <row r="175" spans="1:5" ht="30" x14ac:dyDescent="0.25">
      <c r="A175" s="300">
        <f t="shared" si="2"/>
        <v>157</v>
      </c>
      <c r="B175" s="302" t="s">
        <v>1124</v>
      </c>
      <c r="C175" s="301"/>
      <c r="D175" s="301"/>
      <c r="E175" s="301"/>
    </row>
    <row r="176" spans="1:5" ht="45" x14ac:dyDescent="0.25">
      <c r="A176" s="300">
        <f t="shared" si="2"/>
        <v>158</v>
      </c>
      <c r="B176" s="302" t="s">
        <v>1123</v>
      </c>
      <c r="C176" s="301"/>
      <c r="D176" s="301"/>
      <c r="E176" s="301"/>
    </row>
    <row r="177" spans="1:5" ht="45" x14ac:dyDescent="0.25">
      <c r="A177" s="300">
        <f t="shared" si="2"/>
        <v>159</v>
      </c>
      <c r="B177" s="302" t="s">
        <v>1122</v>
      </c>
      <c r="C177" s="301"/>
      <c r="D177" s="301"/>
      <c r="E177" s="301"/>
    </row>
    <row r="178" spans="1:5" ht="30" x14ac:dyDescent="0.25">
      <c r="A178" s="300">
        <f t="shared" si="2"/>
        <v>160</v>
      </c>
      <c r="B178" s="302" t="s">
        <v>1121</v>
      </c>
      <c r="C178" s="298"/>
      <c r="D178" s="298"/>
      <c r="E178" s="298"/>
    </row>
    <row r="179" spans="1:5" ht="45" x14ac:dyDescent="0.25">
      <c r="A179" s="300">
        <f t="shared" si="2"/>
        <v>161</v>
      </c>
      <c r="B179" s="302" t="s">
        <v>1120</v>
      </c>
      <c r="C179" s="301"/>
      <c r="D179" s="301"/>
      <c r="E179" s="301"/>
    </row>
    <row r="180" spans="1:5" ht="60" x14ac:dyDescent="0.25">
      <c r="A180" s="300">
        <f t="shared" si="2"/>
        <v>162</v>
      </c>
      <c r="B180" s="302" t="s">
        <v>1119</v>
      </c>
      <c r="C180" s="301"/>
      <c r="D180" s="301"/>
      <c r="E180" s="301"/>
    </row>
    <row r="181" spans="1:5" ht="60" x14ac:dyDescent="0.25">
      <c r="A181" s="300">
        <f t="shared" si="2"/>
        <v>163</v>
      </c>
      <c r="B181" s="302" t="s">
        <v>1118</v>
      </c>
      <c r="C181" s="301"/>
      <c r="D181" s="301"/>
      <c r="E181" s="301"/>
    </row>
    <row r="182" spans="1:5" x14ac:dyDescent="0.25">
      <c r="A182" s="300">
        <f t="shared" si="2"/>
        <v>164</v>
      </c>
      <c r="B182" s="302" t="s">
        <v>1117</v>
      </c>
      <c r="C182" s="298"/>
      <c r="D182" s="298"/>
      <c r="E182" s="298"/>
    </row>
    <row r="183" spans="1:5" x14ac:dyDescent="0.25">
      <c r="A183" s="300">
        <f t="shared" si="2"/>
        <v>165</v>
      </c>
      <c r="B183" s="302" t="s">
        <v>1116</v>
      </c>
      <c r="C183" s="298"/>
      <c r="D183" s="298"/>
      <c r="E183" s="298"/>
    </row>
    <row r="184" spans="1:5" ht="30" x14ac:dyDescent="0.25">
      <c r="A184" s="300">
        <f t="shared" si="2"/>
        <v>166</v>
      </c>
      <c r="B184" s="302" t="s">
        <v>1115</v>
      </c>
      <c r="C184" s="301"/>
      <c r="D184" s="301"/>
      <c r="E184" s="301"/>
    </row>
    <row r="185" spans="1:5" ht="45" x14ac:dyDescent="0.25">
      <c r="A185" s="300">
        <f t="shared" si="2"/>
        <v>167</v>
      </c>
      <c r="B185" s="302" t="s">
        <v>1114</v>
      </c>
      <c r="C185" s="301"/>
      <c r="D185" s="301"/>
      <c r="E185" s="301"/>
    </row>
    <row r="186" spans="1:5" x14ac:dyDescent="0.25">
      <c r="A186" s="300">
        <f t="shared" si="2"/>
        <v>168</v>
      </c>
      <c r="B186" s="302" t="s">
        <v>1113</v>
      </c>
      <c r="C186" s="298"/>
      <c r="D186" s="298"/>
      <c r="E186" s="298"/>
    </row>
    <row r="187" spans="1:5" ht="75" x14ac:dyDescent="0.25">
      <c r="A187" s="300">
        <f t="shared" si="2"/>
        <v>169</v>
      </c>
      <c r="B187" s="302" t="s">
        <v>1112</v>
      </c>
      <c r="C187" s="301"/>
      <c r="D187" s="301"/>
      <c r="E187" s="301"/>
    </row>
    <row r="188" spans="1:5" x14ac:dyDescent="0.25">
      <c r="A188" s="300">
        <f t="shared" si="2"/>
        <v>170</v>
      </c>
      <c r="B188" s="302" t="s">
        <v>1111</v>
      </c>
      <c r="C188" s="301"/>
      <c r="D188" s="301"/>
      <c r="E188" s="301"/>
    </row>
    <row r="189" spans="1:5" x14ac:dyDescent="0.25">
      <c r="A189" s="300">
        <f t="shared" si="2"/>
        <v>171</v>
      </c>
      <c r="B189" s="302" t="s">
        <v>1110</v>
      </c>
      <c r="C189" s="298"/>
      <c r="D189" s="298"/>
      <c r="E189" s="298"/>
    </row>
    <row r="190" spans="1:5" ht="30" x14ac:dyDescent="0.25">
      <c r="A190" s="300">
        <f t="shared" si="2"/>
        <v>172</v>
      </c>
      <c r="B190" s="302" t="s">
        <v>1109</v>
      </c>
      <c r="C190" s="301"/>
      <c r="D190" s="301"/>
      <c r="E190" s="301"/>
    </row>
    <row r="191" spans="1:5" ht="45" x14ac:dyDescent="0.25">
      <c r="A191" s="300">
        <f t="shared" si="2"/>
        <v>173</v>
      </c>
      <c r="B191" s="302" t="s">
        <v>1108</v>
      </c>
      <c r="C191" s="301"/>
      <c r="D191" s="301"/>
      <c r="E191" s="301"/>
    </row>
    <row r="192" spans="1:5" ht="60" x14ac:dyDescent="0.25">
      <c r="A192" s="300">
        <f t="shared" si="2"/>
        <v>174</v>
      </c>
      <c r="B192" s="302" t="s">
        <v>1107</v>
      </c>
      <c r="C192" s="301"/>
      <c r="D192" s="301"/>
      <c r="E192" s="301"/>
    </row>
    <row r="193" spans="1:5" ht="60" x14ac:dyDescent="0.25">
      <c r="A193" s="300">
        <f t="shared" si="2"/>
        <v>175</v>
      </c>
      <c r="B193" s="302" t="s">
        <v>1106</v>
      </c>
      <c r="C193" s="301"/>
      <c r="D193" s="301"/>
      <c r="E193" s="301"/>
    </row>
    <row r="194" spans="1:5" ht="75" x14ac:dyDescent="0.25">
      <c r="A194" s="300">
        <f t="shared" si="2"/>
        <v>176</v>
      </c>
      <c r="B194" s="302" t="s">
        <v>1105</v>
      </c>
      <c r="C194" s="301"/>
      <c r="D194" s="301"/>
      <c r="E194" s="301"/>
    </row>
    <row r="195" spans="1:5" ht="30" x14ac:dyDescent="0.25">
      <c r="A195" s="300">
        <f t="shared" si="2"/>
        <v>177</v>
      </c>
      <c r="B195" s="302" t="s">
        <v>1104</v>
      </c>
      <c r="C195" s="301"/>
      <c r="D195" s="301"/>
      <c r="E195" s="301"/>
    </row>
    <row r="196" spans="1:5" x14ac:dyDescent="0.25">
      <c r="A196" s="300">
        <f t="shared" si="2"/>
        <v>178</v>
      </c>
      <c r="B196" s="302" t="s">
        <v>1103</v>
      </c>
      <c r="C196" s="298"/>
      <c r="D196" s="298"/>
      <c r="E196" s="298"/>
    </row>
    <row r="197" spans="1:5" x14ac:dyDescent="0.25">
      <c r="A197" s="300">
        <f t="shared" si="2"/>
        <v>179</v>
      </c>
      <c r="B197" s="302" t="s">
        <v>1102</v>
      </c>
      <c r="C197" s="298"/>
      <c r="D197" s="298"/>
      <c r="E197" s="298"/>
    </row>
    <row r="198" spans="1:5" ht="60" x14ac:dyDescent="0.25">
      <c r="A198" s="300">
        <f t="shared" si="2"/>
        <v>180</v>
      </c>
      <c r="B198" s="302" t="s">
        <v>1101</v>
      </c>
      <c r="C198" s="301"/>
      <c r="D198" s="301"/>
      <c r="E198" s="301"/>
    </row>
    <row r="199" spans="1:5" x14ac:dyDescent="0.25">
      <c r="A199" s="300">
        <f t="shared" si="2"/>
        <v>181</v>
      </c>
      <c r="B199" s="302" t="s">
        <v>1100</v>
      </c>
      <c r="C199" s="301"/>
      <c r="D199" s="301"/>
      <c r="E199" s="301"/>
    </row>
    <row r="200" spans="1:5" x14ac:dyDescent="0.25">
      <c r="A200" s="300">
        <f t="shared" si="2"/>
        <v>182</v>
      </c>
      <c r="B200" s="302" t="s">
        <v>1099</v>
      </c>
      <c r="C200" s="301"/>
      <c r="D200" s="301"/>
      <c r="E200" s="301"/>
    </row>
    <row r="201" spans="1:5" ht="30" x14ac:dyDescent="0.25">
      <c r="A201" s="300">
        <f t="shared" si="2"/>
        <v>183</v>
      </c>
      <c r="B201" s="302" t="s">
        <v>1098</v>
      </c>
      <c r="C201" s="301"/>
      <c r="D201" s="301"/>
      <c r="E201" s="301"/>
    </row>
    <row r="202" spans="1:5" ht="45" x14ac:dyDescent="0.25">
      <c r="A202" s="300">
        <f t="shared" si="2"/>
        <v>184</v>
      </c>
      <c r="B202" s="302" t="s">
        <v>1097</v>
      </c>
      <c r="C202" s="301"/>
      <c r="D202" s="301"/>
      <c r="E202" s="301"/>
    </row>
    <row r="203" spans="1:5" ht="45" x14ac:dyDescent="0.25">
      <c r="A203" s="300">
        <f t="shared" si="2"/>
        <v>185</v>
      </c>
      <c r="B203" s="302" t="s">
        <v>1096</v>
      </c>
      <c r="C203" s="298"/>
      <c r="D203" s="298"/>
      <c r="E203" s="298"/>
    </row>
    <row r="204" spans="1:5" ht="30" x14ac:dyDescent="0.25">
      <c r="A204" s="300">
        <f t="shared" si="2"/>
        <v>186</v>
      </c>
      <c r="B204" s="302" t="s">
        <v>1095</v>
      </c>
      <c r="C204" s="301"/>
      <c r="D204" s="301"/>
      <c r="E204" s="301"/>
    </row>
    <row r="205" spans="1:5" ht="30" x14ac:dyDescent="0.25">
      <c r="A205" s="300">
        <f t="shared" si="2"/>
        <v>187</v>
      </c>
      <c r="B205" s="302" t="s">
        <v>1094</v>
      </c>
      <c r="C205" s="301"/>
      <c r="D205" s="301"/>
      <c r="E205" s="301"/>
    </row>
    <row r="206" spans="1:5" x14ac:dyDescent="0.25">
      <c r="A206" s="300">
        <f t="shared" si="2"/>
        <v>188</v>
      </c>
      <c r="B206" s="302" t="s">
        <v>1093</v>
      </c>
      <c r="C206" s="298"/>
      <c r="D206" s="298"/>
      <c r="E206" s="298"/>
    </row>
    <row r="207" spans="1:5" ht="30" x14ac:dyDescent="0.25">
      <c r="A207" s="300">
        <f t="shared" si="2"/>
        <v>189</v>
      </c>
      <c r="B207" s="302" t="s">
        <v>1092</v>
      </c>
      <c r="C207" s="301"/>
      <c r="D207" s="301"/>
      <c r="E207" s="301"/>
    </row>
    <row r="208" spans="1:5" ht="30" x14ac:dyDescent="0.25">
      <c r="A208" s="300">
        <f t="shared" si="2"/>
        <v>190</v>
      </c>
      <c r="B208" s="302" t="s">
        <v>1091</v>
      </c>
      <c r="C208" s="301"/>
      <c r="D208" s="301"/>
      <c r="E208" s="301"/>
    </row>
    <row r="209" spans="1:5" ht="30" x14ac:dyDescent="0.25">
      <c r="A209" s="300">
        <f t="shared" si="2"/>
        <v>191</v>
      </c>
      <c r="B209" s="302" t="s">
        <v>1090</v>
      </c>
      <c r="C209" s="298"/>
      <c r="D209" s="298"/>
      <c r="E209" s="298"/>
    </row>
    <row r="210" spans="1:5" x14ac:dyDescent="0.25">
      <c r="A210" s="300">
        <f t="shared" si="2"/>
        <v>192</v>
      </c>
      <c r="B210" s="302" t="s">
        <v>1089</v>
      </c>
      <c r="C210" s="301"/>
      <c r="D210" s="301"/>
      <c r="E210" s="301"/>
    </row>
    <row r="211" spans="1:5" x14ac:dyDescent="0.25">
      <c r="A211" s="300">
        <f t="shared" si="2"/>
        <v>193</v>
      </c>
      <c r="B211" s="302" t="s">
        <v>1088</v>
      </c>
      <c r="C211" s="301"/>
      <c r="D211" s="301"/>
      <c r="E211" s="301"/>
    </row>
    <row r="212" spans="1:5" x14ac:dyDescent="0.25">
      <c r="A212" s="300">
        <f t="shared" ref="A212:A275" si="3">A211+1</f>
        <v>194</v>
      </c>
      <c r="B212" s="302" t="s">
        <v>1087</v>
      </c>
      <c r="C212" s="301"/>
      <c r="D212" s="301"/>
      <c r="E212" s="301"/>
    </row>
    <row r="213" spans="1:5" x14ac:dyDescent="0.25">
      <c r="A213" s="300">
        <f t="shared" si="3"/>
        <v>195</v>
      </c>
      <c r="B213" s="302" t="s">
        <v>1086</v>
      </c>
      <c r="C213" s="298"/>
      <c r="D213" s="298"/>
      <c r="E213" s="298"/>
    </row>
    <row r="214" spans="1:5" x14ac:dyDescent="0.25">
      <c r="A214" s="300">
        <f t="shared" si="3"/>
        <v>196</v>
      </c>
      <c r="B214" s="302" t="s">
        <v>1085</v>
      </c>
      <c r="C214" s="298"/>
      <c r="D214" s="298"/>
      <c r="E214" s="298"/>
    </row>
    <row r="215" spans="1:5" ht="45" x14ac:dyDescent="0.25">
      <c r="A215" s="300">
        <f t="shared" si="3"/>
        <v>197</v>
      </c>
      <c r="B215" s="302" t="s">
        <v>1084</v>
      </c>
      <c r="C215" s="301"/>
      <c r="D215" s="301"/>
      <c r="E215" s="301"/>
    </row>
    <row r="216" spans="1:5" ht="75" x14ac:dyDescent="0.25">
      <c r="A216" s="300">
        <f t="shared" si="3"/>
        <v>198</v>
      </c>
      <c r="B216" s="302" t="s">
        <v>1083</v>
      </c>
      <c r="C216" s="301"/>
      <c r="D216" s="301"/>
      <c r="E216" s="301"/>
    </row>
    <row r="217" spans="1:5" ht="30" x14ac:dyDescent="0.25">
      <c r="A217" s="300">
        <f t="shared" si="3"/>
        <v>199</v>
      </c>
      <c r="B217" s="302" t="s">
        <v>1082</v>
      </c>
      <c r="C217" s="301"/>
      <c r="D217" s="301"/>
      <c r="E217" s="301"/>
    </row>
    <row r="218" spans="1:5" ht="45" x14ac:dyDescent="0.25">
      <c r="A218" s="300">
        <f t="shared" si="3"/>
        <v>200</v>
      </c>
      <c r="B218" s="302" t="s">
        <v>1081</v>
      </c>
      <c r="C218" s="301"/>
      <c r="D218" s="301"/>
      <c r="E218" s="301"/>
    </row>
    <row r="219" spans="1:5" ht="30" x14ac:dyDescent="0.25">
      <c r="A219" s="300">
        <f t="shared" si="3"/>
        <v>201</v>
      </c>
      <c r="B219" s="302" t="s">
        <v>1080</v>
      </c>
      <c r="C219" s="301"/>
      <c r="D219" s="301"/>
      <c r="E219" s="301"/>
    </row>
    <row r="220" spans="1:5" x14ac:dyDescent="0.25">
      <c r="A220" s="300">
        <f t="shared" si="3"/>
        <v>202</v>
      </c>
      <c r="B220" s="302" t="s">
        <v>1079</v>
      </c>
      <c r="C220" s="298"/>
      <c r="D220" s="298"/>
      <c r="E220" s="298"/>
    </row>
    <row r="221" spans="1:5" ht="60" x14ac:dyDescent="0.25">
      <c r="A221" s="300">
        <f t="shared" si="3"/>
        <v>203</v>
      </c>
      <c r="B221" s="302" t="s">
        <v>1078</v>
      </c>
      <c r="C221" s="301"/>
      <c r="D221" s="301"/>
      <c r="E221" s="301"/>
    </row>
    <row r="222" spans="1:5" ht="30" x14ac:dyDescent="0.25">
      <c r="A222" s="300">
        <f t="shared" si="3"/>
        <v>204</v>
      </c>
      <c r="B222" s="302" t="s">
        <v>1077</v>
      </c>
      <c r="C222" s="301"/>
      <c r="D222" s="301"/>
      <c r="E222" s="301"/>
    </row>
    <row r="223" spans="1:5" ht="75" x14ac:dyDescent="0.25">
      <c r="A223" s="300">
        <f t="shared" si="3"/>
        <v>205</v>
      </c>
      <c r="B223" s="302" t="s">
        <v>1076</v>
      </c>
      <c r="C223" s="301"/>
      <c r="D223" s="301"/>
      <c r="E223" s="301"/>
    </row>
    <row r="224" spans="1:5" x14ac:dyDescent="0.25">
      <c r="A224" s="300">
        <f t="shared" si="3"/>
        <v>206</v>
      </c>
      <c r="B224" s="302" t="s">
        <v>1075</v>
      </c>
      <c r="C224" s="301"/>
      <c r="D224" s="301"/>
      <c r="E224" s="301"/>
    </row>
    <row r="225" spans="1:5" x14ac:dyDescent="0.25">
      <c r="A225" s="300">
        <f t="shared" si="3"/>
        <v>207</v>
      </c>
      <c r="B225" s="302" t="s">
        <v>1074</v>
      </c>
      <c r="C225" s="301"/>
      <c r="D225" s="301"/>
      <c r="E225" s="301"/>
    </row>
    <row r="226" spans="1:5" x14ac:dyDescent="0.25">
      <c r="A226" s="300">
        <f t="shared" si="3"/>
        <v>208</v>
      </c>
      <c r="B226" s="302" t="s">
        <v>1073</v>
      </c>
      <c r="C226" s="301"/>
      <c r="D226" s="301"/>
      <c r="E226" s="301"/>
    </row>
    <row r="227" spans="1:5" ht="30" x14ac:dyDescent="0.25">
      <c r="A227" s="300">
        <f t="shared" si="3"/>
        <v>209</v>
      </c>
      <c r="B227" s="302" t="s">
        <v>1072</v>
      </c>
      <c r="C227" s="301"/>
      <c r="D227" s="301"/>
      <c r="E227" s="301"/>
    </row>
    <row r="228" spans="1:5" x14ac:dyDescent="0.25">
      <c r="A228" s="300">
        <f t="shared" si="3"/>
        <v>210</v>
      </c>
      <c r="B228" s="302" t="s">
        <v>1071</v>
      </c>
      <c r="C228" s="298"/>
      <c r="D228" s="298"/>
      <c r="E228" s="298"/>
    </row>
    <row r="229" spans="1:5" ht="75" x14ac:dyDescent="0.25">
      <c r="A229" s="300">
        <f t="shared" si="3"/>
        <v>211</v>
      </c>
      <c r="B229" s="302" t="s">
        <v>1070</v>
      </c>
      <c r="C229" s="301"/>
      <c r="D229" s="301"/>
      <c r="E229" s="301"/>
    </row>
    <row r="230" spans="1:5" x14ac:dyDescent="0.25">
      <c r="A230" s="300">
        <f t="shared" si="3"/>
        <v>212</v>
      </c>
      <c r="B230" s="302" t="s">
        <v>1069</v>
      </c>
      <c r="C230" s="301"/>
      <c r="D230" s="301"/>
      <c r="E230" s="301"/>
    </row>
    <row r="231" spans="1:5" x14ac:dyDescent="0.25">
      <c r="A231" s="300">
        <f t="shared" si="3"/>
        <v>213</v>
      </c>
      <c r="B231" s="302" t="s">
        <v>1068</v>
      </c>
      <c r="C231" s="301"/>
      <c r="D231" s="301"/>
      <c r="E231" s="301"/>
    </row>
    <row r="232" spans="1:5" ht="30" x14ac:dyDescent="0.25">
      <c r="A232" s="300">
        <f t="shared" si="3"/>
        <v>214</v>
      </c>
      <c r="B232" s="302" t="s">
        <v>1067</v>
      </c>
      <c r="C232" s="301"/>
      <c r="D232" s="301"/>
      <c r="E232" s="301"/>
    </row>
    <row r="233" spans="1:5" ht="60" x14ac:dyDescent="0.25">
      <c r="A233" s="300">
        <f t="shared" si="3"/>
        <v>215</v>
      </c>
      <c r="B233" s="302" t="s">
        <v>1066</v>
      </c>
      <c r="C233" s="301"/>
      <c r="D233" s="301"/>
      <c r="E233" s="301"/>
    </row>
    <row r="234" spans="1:5" ht="60" x14ac:dyDescent="0.25">
      <c r="A234" s="300">
        <f t="shared" si="3"/>
        <v>216</v>
      </c>
      <c r="B234" s="302" t="s">
        <v>1065</v>
      </c>
      <c r="C234" s="301"/>
      <c r="D234" s="301"/>
      <c r="E234" s="301"/>
    </row>
    <row r="235" spans="1:5" ht="45" x14ac:dyDescent="0.25">
      <c r="A235" s="300">
        <f t="shared" si="3"/>
        <v>217</v>
      </c>
      <c r="B235" s="302" t="s">
        <v>1064</v>
      </c>
      <c r="C235" s="301"/>
      <c r="D235" s="301"/>
      <c r="E235" s="301"/>
    </row>
    <row r="236" spans="1:5" ht="30" x14ac:dyDescent="0.25">
      <c r="A236" s="300">
        <f t="shared" si="3"/>
        <v>218</v>
      </c>
      <c r="B236" s="302" t="s">
        <v>1063</v>
      </c>
      <c r="C236" s="301"/>
      <c r="D236" s="301"/>
      <c r="E236" s="301"/>
    </row>
    <row r="237" spans="1:5" x14ac:dyDescent="0.25">
      <c r="A237" s="300">
        <f t="shared" si="3"/>
        <v>219</v>
      </c>
      <c r="B237" s="302" t="s">
        <v>1062</v>
      </c>
      <c r="C237" s="298"/>
      <c r="D237" s="298"/>
      <c r="E237" s="298"/>
    </row>
    <row r="238" spans="1:5" x14ac:dyDescent="0.25">
      <c r="A238" s="300">
        <f t="shared" si="3"/>
        <v>220</v>
      </c>
      <c r="B238" s="302" t="s">
        <v>1061</v>
      </c>
      <c r="C238" s="298"/>
      <c r="D238" s="298"/>
      <c r="E238" s="298"/>
    </row>
    <row r="239" spans="1:5" ht="90" x14ac:dyDescent="0.25">
      <c r="A239" s="300">
        <f t="shared" si="3"/>
        <v>221</v>
      </c>
      <c r="B239" s="302" t="s">
        <v>1060</v>
      </c>
      <c r="C239" s="301"/>
      <c r="D239" s="301"/>
      <c r="E239" s="301"/>
    </row>
    <row r="240" spans="1:5" x14ac:dyDescent="0.25">
      <c r="A240" s="300">
        <f t="shared" si="3"/>
        <v>222</v>
      </c>
      <c r="B240" s="302" t="s">
        <v>1059</v>
      </c>
      <c r="C240" s="298"/>
      <c r="D240" s="298"/>
      <c r="E240" s="298"/>
    </row>
    <row r="241" spans="1:5" ht="60" x14ac:dyDescent="0.25">
      <c r="A241" s="300">
        <f t="shared" si="3"/>
        <v>223</v>
      </c>
      <c r="B241" s="302" t="s">
        <v>1058</v>
      </c>
      <c r="C241" s="301"/>
      <c r="D241" s="301"/>
      <c r="E241" s="301"/>
    </row>
    <row r="242" spans="1:5" ht="60" x14ac:dyDescent="0.25">
      <c r="A242" s="300">
        <f t="shared" si="3"/>
        <v>224</v>
      </c>
      <c r="B242" s="302" t="s">
        <v>1057</v>
      </c>
      <c r="C242" s="301"/>
      <c r="D242" s="301"/>
      <c r="E242" s="301"/>
    </row>
    <row r="243" spans="1:5" x14ac:dyDescent="0.25">
      <c r="A243" s="300">
        <f t="shared" si="3"/>
        <v>225</v>
      </c>
      <c r="B243" s="302" t="s">
        <v>1056</v>
      </c>
      <c r="C243" s="298"/>
      <c r="D243" s="298"/>
      <c r="E243" s="298"/>
    </row>
    <row r="244" spans="1:5" x14ac:dyDescent="0.25">
      <c r="A244" s="300">
        <f t="shared" si="3"/>
        <v>226</v>
      </c>
      <c r="B244" s="302" t="s">
        <v>1055</v>
      </c>
      <c r="C244" s="298"/>
      <c r="D244" s="298"/>
      <c r="E244" s="298"/>
    </row>
    <row r="245" spans="1:5" ht="30" x14ac:dyDescent="0.25">
      <c r="A245" s="300">
        <f t="shared" si="3"/>
        <v>227</v>
      </c>
      <c r="B245" s="302" t="s">
        <v>1054</v>
      </c>
      <c r="C245" s="301"/>
      <c r="D245" s="301"/>
      <c r="E245" s="301"/>
    </row>
    <row r="246" spans="1:5" ht="30" x14ac:dyDescent="0.25">
      <c r="A246" s="300">
        <f t="shared" si="3"/>
        <v>228</v>
      </c>
      <c r="B246" s="302" t="s">
        <v>1053</v>
      </c>
      <c r="C246" s="301"/>
      <c r="D246" s="301"/>
      <c r="E246" s="301"/>
    </row>
    <row r="247" spans="1:5" x14ac:dyDescent="0.25">
      <c r="A247" s="300">
        <f t="shared" si="3"/>
        <v>229</v>
      </c>
      <c r="B247" s="302" t="s">
        <v>1052</v>
      </c>
      <c r="C247" s="298"/>
      <c r="D247" s="298"/>
      <c r="E247" s="298"/>
    </row>
    <row r="248" spans="1:5" ht="45" x14ac:dyDescent="0.25">
      <c r="A248" s="300">
        <f t="shared" si="3"/>
        <v>230</v>
      </c>
      <c r="B248" s="302" t="s">
        <v>1051</v>
      </c>
      <c r="C248" s="301"/>
      <c r="D248" s="301"/>
      <c r="E248" s="301"/>
    </row>
    <row r="249" spans="1:5" x14ac:dyDescent="0.25">
      <c r="A249" s="300">
        <f t="shared" si="3"/>
        <v>231</v>
      </c>
      <c r="B249" s="302" t="s">
        <v>1050</v>
      </c>
      <c r="C249" s="301"/>
      <c r="D249" s="301"/>
      <c r="E249" s="301"/>
    </row>
    <row r="250" spans="1:5" x14ac:dyDescent="0.25">
      <c r="A250" s="300">
        <f t="shared" si="3"/>
        <v>232</v>
      </c>
      <c r="B250" s="302" t="s">
        <v>1049</v>
      </c>
      <c r="C250" s="301"/>
      <c r="D250" s="301"/>
      <c r="E250" s="301"/>
    </row>
    <row r="251" spans="1:5" x14ac:dyDescent="0.25">
      <c r="A251" s="300">
        <f t="shared" si="3"/>
        <v>233</v>
      </c>
      <c r="B251" s="302" t="s">
        <v>1048</v>
      </c>
      <c r="C251" s="301"/>
      <c r="D251" s="301"/>
      <c r="E251" s="301"/>
    </row>
    <row r="252" spans="1:5" x14ac:dyDescent="0.25">
      <c r="A252" s="300">
        <f t="shared" si="3"/>
        <v>234</v>
      </c>
      <c r="B252" s="302" t="s">
        <v>1047</v>
      </c>
      <c r="C252" s="301"/>
      <c r="D252" s="301"/>
      <c r="E252" s="301"/>
    </row>
    <row r="253" spans="1:5" x14ac:dyDescent="0.25">
      <c r="A253" s="300">
        <f t="shared" si="3"/>
        <v>235</v>
      </c>
      <c r="B253" s="302" t="s">
        <v>1046</v>
      </c>
      <c r="C253" s="298"/>
      <c r="D253" s="298"/>
      <c r="E253" s="298"/>
    </row>
    <row r="254" spans="1:5" ht="30" x14ac:dyDescent="0.25">
      <c r="A254" s="300">
        <f t="shared" si="3"/>
        <v>236</v>
      </c>
      <c r="B254" s="302" t="s">
        <v>1045</v>
      </c>
      <c r="C254" s="301"/>
      <c r="D254" s="301"/>
      <c r="E254" s="301"/>
    </row>
    <row r="255" spans="1:5" x14ac:dyDescent="0.25">
      <c r="A255" s="300">
        <f t="shared" si="3"/>
        <v>237</v>
      </c>
      <c r="B255" s="302" t="s">
        <v>1044</v>
      </c>
      <c r="C255" s="301"/>
      <c r="D255" s="301"/>
      <c r="E255" s="301"/>
    </row>
    <row r="256" spans="1:5" x14ac:dyDescent="0.25">
      <c r="A256" s="300">
        <f t="shared" si="3"/>
        <v>238</v>
      </c>
      <c r="B256" s="302" t="s">
        <v>1043</v>
      </c>
      <c r="C256" s="298"/>
      <c r="D256" s="298"/>
      <c r="E256" s="298"/>
    </row>
    <row r="257" spans="1:5" ht="45" x14ac:dyDescent="0.25">
      <c r="A257" s="300">
        <f t="shared" si="3"/>
        <v>239</v>
      </c>
      <c r="B257" s="302" t="s">
        <v>1042</v>
      </c>
      <c r="C257" s="301"/>
      <c r="D257" s="301"/>
      <c r="E257" s="301"/>
    </row>
    <row r="258" spans="1:5" x14ac:dyDescent="0.25">
      <c r="A258" s="300">
        <f t="shared" si="3"/>
        <v>240</v>
      </c>
      <c r="B258" s="302" t="s">
        <v>1041</v>
      </c>
      <c r="C258" s="298"/>
      <c r="D258" s="298"/>
      <c r="E258" s="298"/>
    </row>
    <row r="259" spans="1:5" ht="45" x14ac:dyDescent="0.25">
      <c r="A259" s="300">
        <f t="shared" si="3"/>
        <v>241</v>
      </c>
      <c r="B259" s="302" t="s">
        <v>1040</v>
      </c>
      <c r="C259" s="301"/>
      <c r="D259" s="301"/>
      <c r="E259" s="301"/>
    </row>
    <row r="260" spans="1:5" ht="30" x14ac:dyDescent="0.25">
      <c r="A260" s="300">
        <f t="shared" si="3"/>
        <v>242</v>
      </c>
      <c r="B260" s="302" t="s">
        <v>1039</v>
      </c>
      <c r="C260" s="301"/>
      <c r="D260" s="301"/>
      <c r="E260" s="301"/>
    </row>
    <row r="261" spans="1:5" x14ac:dyDescent="0.25">
      <c r="A261" s="300">
        <f t="shared" si="3"/>
        <v>243</v>
      </c>
      <c r="B261" s="302" t="s">
        <v>1038</v>
      </c>
      <c r="C261" s="298"/>
      <c r="D261" s="298"/>
      <c r="E261" s="298"/>
    </row>
    <row r="262" spans="1:5" ht="30" x14ac:dyDescent="0.25">
      <c r="A262" s="300">
        <f t="shared" si="3"/>
        <v>244</v>
      </c>
      <c r="B262" s="302" t="s">
        <v>1037</v>
      </c>
      <c r="C262" s="301"/>
      <c r="D262" s="301"/>
      <c r="E262" s="301"/>
    </row>
    <row r="263" spans="1:5" ht="75" x14ac:dyDescent="0.25">
      <c r="A263" s="300">
        <f t="shared" si="3"/>
        <v>245</v>
      </c>
      <c r="B263" s="302" t="s">
        <v>1036</v>
      </c>
      <c r="C263" s="301"/>
      <c r="D263" s="301"/>
      <c r="E263" s="301"/>
    </row>
    <row r="264" spans="1:5" x14ac:dyDescent="0.25">
      <c r="A264" s="300">
        <f t="shared" si="3"/>
        <v>246</v>
      </c>
      <c r="B264" s="302" t="s">
        <v>1035</v>
      </c>
      <c r="C264" s="298"/>
      <c r="D264" s="298"/>
      <c r="E264" s="298"/>
    </row>
    <row r="265" spans="1:5" ht="60" x14ac:dyDescent="0.25">
      <c r="A265" s="300">
        <f t="shared" si="3"/>
        <v>247</v>
      </c>
      <c r="B265" s="302" t="s">
        <v>1034</v>
      </c>
      <c r="C265" s="301"/>
      <c r="D265" s="301"/>
      <c r="E265" s="301"/>
    </row>
    <row r="266" spans="1:5" ht="60" x14ac:dyDescent="0.25">
      <c r="A266" s="300">
        <f t="shared" si="3"/>
        <v>248</v>
      </c>
      <c r="B266" s="302" t="s">
        <v>1033</v>
      </c>
      <c r="C266" s="301"/>
      <c r="D266" s="301"/>
      <c r="E266" s="301"/>
    </row>
    <row r="267" spans="1:5" x14ac:dyDescent="0.25">
      <c r="A267" s="300">
        <f t="shared" si="3"/>
        <v>249</v>
      </c>
      <c r="B267" s="302" t="s">
        <v>1032</v>
      </c>
      <c r="C267" s="298"/>
      <c r="D267" s="298"/>
      <c r="E267" s="298"/>
    </row>
    <row r="268" spans="1:5" x14ac:dyDescent="0.25">
      <c r="A268" s="300">
        <f t="shared" si="3"/>
        <v>250</v>
      </c>
      <c r="B268" s="302" t="s">
        <v>1031</v>
      </c>
      <c r="C268" s="298"/>
      <c r="D268" s="298"/>
      <c r="E268" s="298"/>
    </row>
    <row r="269" spans="1:5" ht="45" x14ac:dyDescent="0.25">
      <c r="A269" s="300">
        <f t="shared" si="3"/>
        <v>251</v>
      </c>
      <c r="B269" s="302" t="s">
        <v>1030</v>
      </c>
      <c r="C269" s="301"/>
      <c r="D269" s="301"/>
      <c r="E269" s="301"/>
    </row>
    <row r="270" spans="1:5" ht="30" x14ac:dyDescent="0.25">
      <c r="A270" s="300">
        <f t="shared" si="3"/>
        <v>252</v>
      </c>
      <c r="B270" s="302" t="s">
        <v>1029</v>
      </c>
      <c r="C270" s="301"/>
      <c r="D270" s="301"/>
      <c r="E270" s="301"/>
    </row>
    <row r="271" spans="1:5" ht="30" x14ac:dyDescent="0.25">
      <c r="A271" s="300">
        <f t="shared" si="3"/>
        <v>253</v>
      </c>
      <c r="B271" s="302" t="s">
        <v>1028</v>
      </c>
      <c r="C271" s="301"/>
      <c r="D271" s="301"/>
      <c r="E271" s="301"/>
    </row>
    <row r="272" spans="1:5" x14ac:dyDescent="0.25">
      <c r="A272" s="300">
        <f t="shared" si="3"/>
        <v>254</v>
      </c>
      <c r="B272" s="302" t="s">
        <v>1027</v>
      </c>
      <c r="C272" s="298"/>
      <c r="D272" s="298"/>
      <c r="E272" s="298"/>
    </row>
    <row r="273" spans="1:5" x14ac:dyDescent="0.25">
      <c r="A273" s="300">
        <f t="shared" si="3"/>
        <v>255</v>
      </c>
      <c r="B273" s="302" t="s">
        <v>1026</v>
      </c>
      <c r="C273" s="301"/>
      <c r="D273" s="301"/>
      <c r="E273" s="301"/>
    </row>
    <row r="274" spans="1:5" x14ac:dyDescent="0.25">
      <c r="A274" s="300">
        <f t="shared" si="3"/>
        <v>256</v>
      </c>
      <c r="B274" s="302" t="s">
        <v>1025</v>
      </c>
      <c r="C274" s="301"/>
      <c r="D274" s="301"/>
      <c r="E274" s="301"/>
    </row>
    <row r="275" spans="1:5" x14ac:dyDescent="0.25">
      <c r="A275" s="300">
        <f t="shared" si="3"/>
        <v>257</v>
      </c>
      <c r="B275" s="302" t="s">
        <v>1024</v>
      </c>
      <c r="C275" s="301"/>
      <c r="D275" s="301"/>
      <c r="E275" s="301"/>
    </row>
    <row r="276" spans="1:5" ht="30" x14ac:dyDescent="0.25">
      <c r="A276" s="300">
        <f t="shared" ref="A276:A339" si="4">A275+1</f>
        <v>258</v>
      </c>
      <c r="B276" s="302" t="s">
        <v>1023</v>
      </c>
      <c r="C276" s="301"/>
      <c r="D276" s="301"/>
      <c r="E276" s="301"/>
    </row>
    <row r="277" spans="1:5" x14ac:dyDescent="0.25">
      <c r="A277" s="300">
        <f t="shared" si="4"/>
        <v>259</v>
      </c>
      <c r="B277" s="302" t="s">
        <v>1022</v>
      </c>
      <c r="C277" s="298"/>
      <c r="D277" s="298"/>
      <c r="E277" s="298"/>
    </row>
    <row r="278" spans="1:5" x14ac:dyDescent="0.25">
      <c r="A278" s="300">
        <f t="shared" si="4"/>
        <v>260</v>
      </c>
      <c r="B278" s="302" t="s">
        <v>1021</v>
      </c>
      <c r="C278" s="301"/>
      <c r="D278" s="301"/>
      <c r="E278" s="301"/>
    </row>
    <row r="279" spans="1:5" x14ac:dyDescent="0.25">
      <c r="A279" s="300">
        <f t="shared" si="4"/>
        <v>261</v>
      </c>
      <c r="B279" s="302" t="s">
        <v>1020</v>
      </c>
      <c r="C279" s="301"/>
      <c r="D279" s="301"/>
      <c r="E279" s="301"/>
    </row>
    <row r="280" spans="1:5" x14ac:dyDescent="0.25">
      <c r="A280" s="300">
        <f t="shared" si="4"/>
        <v>262</v>
      </c>
      <c r="B280" s="302" t="s">
        <v>1019</v>
      </c>
      <c r="C280" s="298"/>
      <c r="D280" s="298"/>
      <c r="E280" s="298"/>
    </row>
    <row r="281" spans="1:5" ht="30" x14ac:dyDescent="0.25">
      <c r="A281" s="300">
        <f t="shared" si="4"/>
        <v>263</v>
      </c>
      <c r="B281" s="302" t="s">
        <v>1018</v>
      </c>
      <c r="C281" s="298"/>
      <c r="D281" s="298"/>
      <c r="E281" s="298"/>
    </row>
    <row r="282" spans="1:5" x14ac:dyDescent="0.25">
      <c r="A282" s="300">
        <f t="shared" si="4"/>
        <v>264</v>
      </c>
      <c r="B282" s="302" t="s">
        <v>1017</v>
      </c>
      <c r="C282" s="301"/>
      <c r="D282" s="301"/>
      <c r="E282" s="301"/>
    </row>
    <row r="283" spans="1:5" x14ac:dyDescent="0.25">
      <c r="A283" s="300">
        <f t="shared" si="4"/>
        <v>265</v>
      </c>
      <c r="B283" s="302" t="s">
        <v>1016</v>
      </c>
      <c r="C283" s="301"/>
      <c r="D283" s="301"/>
      <c r="E283" s="301"/>
    </row>
    <row r="284" spans="1:5" x14ac:dyDescent="0.25">
      <c r="A284" s="300">
        <f t="shared" si="4"/>
        <v>266</v>
      </c>
      <c r="B284" s="302" t="s">
        <v>1015</v>
      </c>
      <c r="C284" s="301"/>
      <c r="D284" s="301"/>
      <c r="E284" s="301"/>
    </row>
    <row r="285" spans="1:5" x14ac:dyDescent="0.25">
      <c r="A285" s="300">
        <f t="shared" si="4"/>
        <v>267</v>
      </c>
      <c r="B285" s="302" t="s">
        <v>1014</v>
      </c>
      <c r="C285" s="301"/>
      <c r="D285" s="301"/>
      <c r="E285" s="301"/>
    </row>
    <row r="286" spans="1:5" ht="45" x14ac:dyDescent="0.25">
      <c r="A286" s="300">
        <f t="shared" si="4"/>
        <v>268</v>
      </c>
      <c r="B286" s="302" t="s">
        <v>1013</v>
      </c>
      <c r="C286" s="301"/>
      <c r="D286" s="301"/>
      <c r="E286" s="301"/>
    </row>
    <row r="287" spans="1:5" ht="45" x14ac:dyDescent="0.25">
      <c r="A287" s="300">
        <f t="shared" si="4"/>
        <v>269</v>
      </c>
      <c r="B287" s="302" t="s">
        <v>1012</v>
      </c>
      <c r="C287" s="301"/>
      <c r="D287" s="301"/>
      <c r="E287" s="301"/>
    </row>
    <row r="288" spans="1:5" x14ac:dyDescent="0.25">
      <c r="A288" s="300">
        <f t="shared" si="4"/>
        <v>270</v>
      </c>
      <c r="B288" s="302" t="s">
        <v>1011</v>
      </c>
      <c r="C288" s="298"/>
      <c r="D288" s="298"/>
      <c r="E288" s="298"/>
    </row>
    <row r="289" spans="1:5" ht="30" x14ac:dyDescent="0.25">
      <c r="A289" s="300">
        <f t="shared" si="4"/>
        <v>271</v>
      </c>
      <c r="B289" s="302" t="s">
        <v>1010</v>
      </c>
      <c r="C289" s="301"/>
      <c r="D289" s="301"/>
      <c r="E289" s="301"/>
    </row>
    <row r="290" spans="1:5" x14ac:dyDescent="0.25">
      <c r="A290" s="300">
        <f t="shared" si="4"/>
        <v>272</v>
      </c>
      <c r="B290" s="302" t="s">
        <v>1009</v>
      </c>
      <c r="C290" s="298"/>
      <c r="D290" s="298"/>
      <c r="E290" s="298"/>
    </row>
    <row r="291" spans="1:5" ht="30" x14ac:dyDescent="0.25">
      <c r="A291" s="300">
        <f t="shared" si="4"/>
        <v>273</v>
      </c>
      <c r="B291" s="302" t="s">
        <v>1008</v>
      </c>
      <c r="C291" s="301"/>
      <c r="D291" s="301"/>
      <c r="E291" s="301"/>
    </row>
    <row r="292" spans="1:5" x14ac:dyDescent="0.25">
      <c r="A292" s="300">
        <f t="shared" si="4"/>
        <v>274</v>
      </c>
      <c r="B292" s="302" t="s">
        <v>1007</v>
      </c>
      <c r="C292" s="301"/>
      <c r="D292" s="301"/>
      <c r="E292" s="301"/>
    </row>
    <row r="293" spans="1:5" ht="45" x14ac:dyDescent="0.25">
      <c r="A293" s="300">
        <f t="shared" si="4"/>
        <v>275</v>
      </c>
      <c r="B293" s="302" t="s">
        <v>1006</v>
      </c>
      <c r="C293" s="301"/>
      <c r="D293" s="301"/>
      <c r="E293" s="301"/>
    </row>
    <row r="294" spans="1:5" x14ac:dyDescent="0.25">
      <c r="A294" s="300">
        <f t="shared" si="4"/>
        <v>276</v>
      </c>
      <c r="B294" s="302" t="s">
        <v>1005</v>
      </c>
      <c r="C294" s="298"/>
      <c r="D294" s="298"/>
      <c r="E294" s="298"/>
    </row>
    <row r="295" spans="1:5" ht="30" x14ac:dyDescent="0.25">
      <c r="A295" s="300">
        <f t="shared" si="4"/>
        <v>277</v>
      </c>
      <c r="B295" s="302" t="s">
        <v>1004</v>
      </c>
      <c r="C295" s="301"/>
      <c r="D295" s="301"/>
      <c r="E295" s="301"/>
    </row>
    <row r="296" spans="1:5" ht="45" x14ac:dyDescent="0.25">
      <c r="A296" s="300">
        <f t="shared" si="4"/>
        <v>278</v>
      </c>
      <c r="B296" s="302" t="s">
        <v>1003</v>
      </c>
      <c r="C296" s="301"/>
      <c r="D296" s="301"/>
      <c r="E296" s="301"/>
    </row>
    <row r="297" spans="1:5" ht="45" x14ac:dyDescent="0.25">
      <c r="A297" s="300">
        <f t="shared" si="4"/>
        <v>279</v>
      </c>
      <c r="B297" s="302" t="s">
        <v>1002</v>
      </c>
      <c r="C297" s="301"/>
      <c r="D297" s="301"/>
      <c r="E297" s="301"/>
    </row>
    <row r="298" spans="1:5" x14ac:dyDescent="0.25">
      <c r="A298" s="300">
        <f t="shared" si="4"/>
        <v>280</v>
      </c>
      <c r="B298" s="302" t="s">
        <v>1001</v>
      </c>
      <c r="C298" s="298"/>
      <c r="D298" s="298"/>
      <c r="E298" s="298"/>
    </row>
    <row r="299" spans="1:5" ht="30" x14ac:dyDescent="0.25">
      <c r="A299" s="300">
        <f t="shared" si="4"/>
        <v>281</v>
      </c>
      <c r="B299" s="302" t="s">
        <v>1000</v>
      </c>
      <c r="C299" s="301"/>
      <c r="D299" s="301"/>
      <c r="E299" s="301"/>
    </row>
    <row r="300" spans="1:5" ht="30" x14ac:dyDescent="0.25">
      <c r="A300" s="300">
        <f t="shared" si="4"/>
        <v>282</v>
      </c>
      <c r="B300" s="302" t="s">
        <v>999</v>
      </c>
      <c r="C300" s="301"/>
      <c r="D300" s="301"/>
      <c r="E300" s="301"/>
    </row>
    <row r="301" spans="1:5" ht="30" x14ac:dyDescent="0.25">
      <c r="A301" s="300">
        <f t="shared" si="4"/>
        <v>283</v>
      </c>
      <c r="B301" s="302" t="s">
        <v>998</v>
      </c>
      <c r="C301" s="301"/>
      <c r="D301" s="301"/>
      <c r="E301" s="301"/>
    </row>
    <row r="302" spans="1:5" x14ac:dyDescent="0.25">
      <c r="A302" s="300">
        <f t="shared" si="4"/>
        <v>284</v>
      </c>
      <c r="B302" s="302" t="s">
        <v>997</v>
      </c>
      <c r="C302" s="298"/>
      <c r="D302" s="298"/>
      <c r="E302" s="298"/>
    </row>
    <row r="303" spans="1:5" ht="30" x14ac:dyDescent="0.25">
      <c r="A303" s="300">
        <f t="shared" si="4"/>
        <v>285</v>
      </c>
      <c r="B303" s="302" t="s">
        <v>996</v>
      </c>
      <c r="C303" s="301"/>
      <c r="D303" s="301"/>
      <c r="E303" s="301"/>
    </row>
    <row r="304" spans="1:5" ht="90" x14ac:dyDescent="0.25">
      <c r="A304" s="300">
        <f t="shared" si="4"/>
        <v>286</v>
      </c>
      <c r="B304" s="302" t="s">
        <v>995</v>
      </c>
      <c r="C304" s="301"/>
      <c r="D304" s="301"/>
      <c r="E304" s="301"/>
    </row>
    <row r="305" spans="1:5" ht="45" x14ac:dyDescent="0.25">
      <c r="A305" s="300">
        <f t="shared" si="4"/>
        <v>287</v>
      </c>
      <c r="B305" s="302" t="s">
        <v>994</v>
      </c>
      <c r="C305" s="301"/>
      <c r="D305" s="301"/>
      <c r="E305" s="301"/>
    </row>
    <row r="306" spans="1:5" ht="30" x14ac:dyDescent="0.25">
      <c r="A306" s="300">
        <f t="shared" si="4"/>
        <v>288</v>
      </c>
      <c r="B306" s="302" t="s">
        <v>993</v>
      </c>
      <c r="C306" s="298"/>
      <c r="D306" s="298"/>
      <c r="E306" s="298"/>
    </row>
    <row r="307" spans="1:5" ht="60" x14ac:dyDescent="0.25">
      <c r="A307" s="300">
        <f t="shared" si="4"/>
        <v>289</v>
      </c>
      <c r="B307" s="302" t="s">
        <v>992</v>
      </c>
      <c r="C307" s="301"/>
      <c r="D307" s="301"/>
      <c r="E307" s="301"/>
    </row>
    <row r="308" spans="1:5" ht="30" x14ac:dyDescent="0.25">
      <c r="A308" s="300">
        <f t="shared" si="4"/>
        <v>290</v>
      </c>
      <c r="B308" s="302" t="s">
        <v>991</v>
      </c>
      <c r="C308" s="301"/>
      <c r="D308" s="301"/>
      <c r="E308" s="301"/>
    </row>
    <row r="309" spans="1:5" x14ac:dyDescent="0.25">
      <c r="A309" s="300">
        <f t="shared" si="4"/>
        <v>291</v>
      </c>
      <c r="B309" s="302" t="s">
        <v>990</v>
      </c>
      <c r="C309" s="301"/>
      <c r="D309" s="301"/>
      <c r="E309" s="301"/>
    </row>
    <row r="310" spans="1:5" x14ac:dyDescent="0.25">
      <c r="A310" s="300">
        <f t="shared" si="4"/>
        <v>292</v>
      </c>
      <c r="B310" s="302" t="s">
        <v>989</v>
      </c>
      <c r="C310" s="298"/>
      <c r="D310" s="298"/>
      <c r="E310" s="298"/>
    </row>
    <row r="311" spans="1:5" x14ac:dyDescent="0.25">
      <c r="A311" s="300">
        <f t="shared" si="4"/>
        <v>293</v>
      </c>
      <c r="B311" s="302" t="s">
        <v>988</v>
      </c>
      <c r="C311" s="298"/>
      <c r="D311" s="298"/>
      <c r="E311" s="298"/>
    </row>
    <row r="312" spans="1:5" ht="30" x14ac:dyDescent="0.25">
      <c r="A312" s="300">
        <f t="shared" si="4"/>
        <v>294</v>
      </c>
      <c r="B312" s="302" t="s">
        <v>987</v>
      </c>
      <c r="C312" s="298"/>
      <c r="D312" s="298"/>
      <c r="E312" s="298"/>
    </row>
    <row r="313" spans="1:5" x14ac:dyDescent="0.25">
      <c r="A313" s="300">
        <f t="shared" si="4"/>
        <v>295</v>
      </c>
      <c r="B313" s="302" t="s">
        <v>986</v>
      </c>
      <c r="C313" s="301"/>
      <c r="D313" s="301"/>
      <c r="E313" s="301"/>
    </row>
    <row r="314" spans="1:5" x14ac:dyDescent="0.25">
      <c r="A314" s="300">
        <f t="shared" si="4"/>
        <v>296</v>
      </c>
      <c r="B314" s="302" t="s">
        <v>985</v>
      </c>
      <c r="C314" s="301"/>
      <c r="D314" s="301"/>
      <c r="E314" s="301"/>
    </row>
    <row r="315" spans="1:5" ht="45" x14ac:dyDescent="0.25">
      <c r="A315" s="300">
        <f t="shared" si="4"/>
        <v>297</v>
      </c>
      <c r="B315" s="302" t="s">
        <v>984</v>
      </c>
      <c r="C315" s="301"/>
      <c r="D315" s="301"/>
      <c r="E315" s="301"/>
    </row>
    <row r="316" spans="1:5" ht="75" x14ac:dyDescent="0.25">
      <c r="A316" s="300">
        <f t="shared" si="4"/>
        <v>298</v>
      </c>
      <c r="B316" s="302" t="s">
        <v>983</v>
      </c>
      <c r="C316" s="301"/>
      <c r="D316" s="301"/>
      <c r="E316" s="301"/>
    </row>
    <row r="317" spans="1:5" x14ac:dyDescent="0.25">
      <c r="A317" s="300">
        <f t="shared" si="4"/>
        <v>299</v>
      </c>
      <c r="B317" s="302" t="s">
        <v>982</v>
      </c>
      <c r="C317" s="301"/>
      <c r="D317" s="301"/>
      <c r="E317" s="301"/>
    </row>
    <row r="318" spans="1:5" ht="30" x14ac:dyDescent="0.25">
      <c r="A318" s="300">
        <f t="shared" si="4"/>
        <v>300</v>
      </c>
      <c r="B318" s="302" t="s">
        <v>981</v>
      </c>
      <c r="C318" s="301"/>
      <c r="D318" s="301"/>
      <c r="E318" s="301"/>
    </row>
    <row r="319" spans="1:5" ht="30" x14ac:dyDescent="0.25">
      <c r="A319" s="300">
        <f t="shared" si="4"/>
        <v>301</v>
      </c>
      <c r="B319" s="302" t="s">
        <v>980</v>
      </c>
      <c r="C319" s="301"/>
      <c r="D319" s="301"/>
      <c r="E319" s="301"/>
    </row>
    <row r="320" spans="1:5" x14ac:dyDescent="0.25">
      <c r="A320" s="300">
        <f t="shared" si="4"/>
        <v>302</v>
      </c>
      <c r="B320" s="302" t="s">
        <v>979</v>
      </c>
      <c r="C320" s="298"/>
      <c r="D320" s="298"/>
      <c r="E320" s="298"/>
    </row>
    <row r="321" spans="1:5" ht="30" x14ac:dyDescent="0.25">
      <c r="A321" s="300">
        <f t="shared" si="4"/>
        <v>303</v>
      </c>
      <c r="B321" s="302" t="s">
        <v>978</v>
      </c>
      <c r="C321" s="301"/>
      <c r="D321" s="301"/>
      <c r="E321" s="301"/>
    </row>
    <row r="322" spans="1:5" x14ac:dyDescent="0.25">
      <c r="A322" s="300">
        <f t="shared" si="4"/>
        <v>304</v>
      </c>
      <c r="B322" s="303" t="s">
        <v>977</v>
      </c>
      <c r="C322" s="298"/>
      <c r="D322" s="298"/>
      <c r="E322" s="298"/>
    </row>
    <row r="323" spans="1:5" x14ac:dyDescent="0.25">
      <c r="A323" s="300">
        <f t="shared" si="4"/>
        <v>305</v>
      </c>
      <c r="B323" s="303" t="s">
        <v>976</v>
      </c>
      <c r="C323" s="298"/>
      <c r="D323" s="298"/>
      <c r="E323" s="298"/>
    </row>
    <row r="324" spans="1:5" ht="60" x14ac:dyDescent="0.25">
      <c r="A324" s="300">
        <f t="shared" si="4"/>
        <v>306</v>
      </c>
      <c r="B324" s="302" t="s">
        <v>975</v>
      </c>
      <c r="C324" s="301"/>
      <c r="D324" s="301"/>
      <c r="E324" s="301"/>
    </row>
    <row r="325" spans="1:5" ht="60" x14ac:dyDescent="0.25">
      <c r="A325" s="300">
        <f t="shared" si="4"/>
        <v>307</v>
      </c>
      <c r="B325" s="302" t="s">
        <v>974</v>
      </c>
      <c r="C325" s="301"/>
      <c r="D325" s="301"/>
      <c r="E325" s="301"/>
    </row>
    <row r="326" spans="1:5" ht="30" x14ac:dyDescent="0.25">
      <c r="A326" s="300">
        <f t="shared" si="4"/>
        <v>308</v>
      </c>
      <c r="B326" s="302" t="s">
        <v>973</v>
      </c>
      <c r="C326" s="301"/>
      <c r="D326" s="301"/>
      <c r="E326" s="301"/>
    </row>
    <row r="327" spans="1:5" ht="60" x14ac:dyDescent="0.25">
      <c r="A327" s="300">
        <f t="shared" si="4"/>
        <v>309</v>
      </c>
      <c r="B327" s="302" t="s">
        <v>972</v>
      </c>
      <c r="C327" s="301"/>
      <c r="D327" s="301"/>
      <c r="E327" s="301"/>
    </row>
    <row r="328" spans="1:5" ht="45" x14ac:dyDescent="0.25">
      <c r="A328" s="300">
        <f t="shared" si="4"/>
        <v>310</v>
      </c>
      <c r="B328" s="302" t="s">
        <v>971</v>
      </c>
      <c r="C328" s="301"/>
      <c r="D328" s="301"/>
      <c r="E328" s="301"/>
    </row>
    <row r="329" spans="1:5" ht="90" x14ac:dyDescent="0.25">
      <c r="A329" s="300">
        <f t="shared" si="4"/>
        <v>311</v>
      </c>
      <c r="B329" s="302" t="s">
        <v>970</v>
      </c>
      <c r="C329" s="301"/>
      <c r="D329" s="301"/>
      <c r="E329" s="301"/>
    </row>
    <row r="330" spans="1:5" ht="60" x14ac:dyDescent="0.25">
      <c r="A330" s="300">
        <f t="shared" si="4"/>
        <v>312</v>
      </c>
      <c r="B330" s="302" t="s">
        <v>969</v>
      </c>
      <c r="C330" s="301"/>
      <c r="D330" s="301"/>
      <c r="E330" s="301"/>
    </row>
    <row r="331" spans="1:5" ht="60" x14ac:dyDescent="0.25">
      <c r="A331" s="300">
        <f t="shared" si="4"/>
        <v>313</v>
      </c>
      <c r="B331" s="302" t="s">
        <v>968</v>
      </c>
      <c r="C331" s="301"/>
      <c r="D331" s="301"/>
      <c r="E331" s="301"/>
    </row>
    <row r="332" spans="1:5" ht="60" x14ac:dyDescent="0.25">
      <c r="A332" s="300">
        <f t="shared" si="4"/>
        <v>314</v>
      </c>
      <c r="B332" s="302" t="s">
        <v>967</v>
      </c>
      <c r="C332" s="301"/>
      <c r="D332" s="301"/>
      <c r="E332" s="301"/>
    </row>
    <row r="333" spans="1:5" ht="75" x14ac:dyDescent="0.25">
      <c r="A333" s="300">
        <f t="shared" si="4"/>
        <v>315</v>
      </c>
      <c r="B333" s="302" t="s">
        <v>966</v>
      </c>
      <c r="C333" s="301"/>
      <c r="D333" s="301"/>
      <c r="E333" s="301"/>
    </row>
    <row r="334" spans="1:5" ht="30" x14ac:dyDescent="0.25">
      <c r="A334" s="300">
        <f t="shared" si="4"/>
        <v>316</v>
      </c>
      <c r="B334" s="302" t="s">
        <v>965</v>
      </c>
      <c r="C334" s="301"/>
      <c r="D334" s="301"/>
      <c r="E334" s="301"/>
    </row>
    <row r="335" spans="1:5" ht="45" x14ac:dyDescent="0.25">
      <c r="A335" s="300">
        <f t="shared" si="4"/>
        <v>317</v>
      </c>
      <c r="B335" s="302" t="s">
        <v>964</v>
      </c>
      <c r="C335" s="301"/>
      <c r="D335" s="301"/>
      <c r="E335" s="301"/>
    </row>
    <row r="336" spans="1:5" ht="30" x14ac:dyDescent="0.25">
      <c r="A336" s="300">
        <f t="shared" si="4"/>
        <v>318</v>
      </c>
      <c r="B336" s="302" t="s">
        <v>963</v>
      </c>
      <c r="C336" s="301"/>
      <c r="D336" s="301"/>
      <c r="E336" s="301"/>
    </row>
    <row r="337" spans="1:5" x14ac:dyDescent="0.25">
      <c r="A337" s="300">
        <f t="shared" si="4"/>
        <v>319</v>
      </c>
      <c r="B337" s="302" t="s">
        <v>962</v>
      </c>
      <c r="C337" s="301"/>
      <c r="D337" s="301"/>
      <c r="E337" s="301"/>
    </row>
    <row r="338" spans="1:5" ht="30" x14ac:dyDescent="0.25">
      <c r="A338" s="300">
        <f t="shared" si="4"/>
        <v>320</v>
      </c>
      <c r="B338" s="302" t="s">
        <v>961</v>
      </c>
      <c r="C338" s="301"/>
      <c r="D338" s="301"/>
      <c r="E338" s="301"/>
    </row>
    <row r="339" spans="1:5" ht="60" x14ac:dyDescent="0.25">
      <c r="A339" s="300">
        <f t="shared" si="4"/>
        <v>321</v>
      </c>
      <c r="B339" s="302" t="s">
        <v>960</v>
      </c>
      <c r="C339" s="301"/>
      <c r="D339" s="301"/>
      <c r="E339" s="301"/>
    </row>
    <row r="340" spans="1:5" ht="60" x14ac:dyDescent="0.25">
      <c r="A340" s="300">
        <f t="shared" ref="A340:A403" si="5">A339+1</f>
        <v>322</v>
      </c>
      <c r="B340" s="302" t="s">
        <v>959</v>
      </c>
      <c r="C340" s="301"/>
      <c r="D340" s="301"/>
      <c r="E340" s="301"/>
    </row>
    <row r="341" spans="1:5" ht="45" x14ac:dyDescent="0.25">
      <c r="A341" s="300">
        <f t="shared" si="5"/>
        <v>323</v>
      </c>
      <c r="B341" s="302" t="s">
        <v>958</v>
      </c>
      <c r="C341" s="301"/>
      <c r="D341" s="301"/>
      <c r="E341" s="301"/>
    </row>
    <row r="342" spans="1:5" ht="30" x14ac:dyDescent="0.25">
      <c r="A342" s="300">
        <f t="shared" si="5"/>
        <v>324</v>
      </c>
      <c r="B342" s="302" t="s">
        <v>957</v>
      </c>
      <c r="C342" s="301"/>
      <c r="D342" s="301"/>
      <c r="E342" s="301"/>
    </row>
    <row r="343" spans="1:5" ht="45" x14ac:dyDescent="0.25">
      <c r="A343" s="300">
        <f t="shared" si="5"/>
        <v>325</v>
      </c>
      <c r="B343" s="302" t="s">
        <v>956</v>
      </c>
      <c r="C343" s="301"/>
      <c r="D343" s="301"/>
      <c r="E343" s="301"/>
    </row>
    <row r="344" spans="1:5" ht="45" x14ac:dyDescent="0.25">
      <c r="A344" s="300">
        <f t="shared" si="5"/>
        <v>326</v>
      </c>
      <c r="B344" s="302" t="s">
        <v>955</v>
      </c>
      <c r="C344" s="301"/>
      <c r="D344" s="301"/>
      <c r="E344" s="301"/>
    </row>
    <row r="345" spans="1:5" ht="75" x14ac:dyDescent="0.25">
      <c r="A345" s="300">
        <f t="shared" si="5"/>
        <v>327</v>
      </c>
      <c r="B345" s="302" t="s">
        <v>954</v>
      </c>
      <c r="C345" s="301"/>
      <c r="D345" s="301"/>
      <c r="E345" s="301"/>
    </row>
    <row r="346" spans="1:5" ht="60" x14ac:dyDescent="0.25">
      <c r="A346" s="300">
        <f t="shared" si="5"/>
        <v>328</v>
      </c>
      <c r="B346" s="302" t="s">
        <v>953</v>
      </c>
      <c r="C346" s="301"/>
      <c r="D346" s="301"/>
      <c r="E346" s="301"/>
    </row>
    <row r="347" spans="1:5" ht="165" x14ac:dyDescent="0.25">
      <c r="A347" s="300">
        <f t="shared" si="5"/>
        <v>329</v>
      </c>
      <c r="B347" s="302" t="s">
        <v>952</v>
      </c>
      <c r="C347" s="301"/>
      <c r="D347" s="301"/>
      <c r="E347" s="301"/>
    </row>
    <row r="348" spans="1:5" ht="60" x14ac:dyDescent="0.25">
      <c r="A348" s="300">
        <f t="shared" si="5"/>
        <v>330</v>
      </c>
      <c r="B348" s="302" t="s">
        <v>951</v>
      </c>
      <c r="C348" s="301"/>
      <c r="D348" s="301"/>
      <c r="E348" s="301"/>
    </row>
    <row r="349" spans="1:5" ht="60" x14ac:dyDescent="0.25">
      <c r="A349" s="300">
        <f t="shared" si="5"/>
        <v>331</v>
      </c>
      <c r="B349" s="302" t="s">
        <v>950</v>
      </c>
      <c r="C349" s="301"/>
      <c r="D349" s="301"/>
      <c r="E349" s="301"/>
    </row>
    <row r="350" spans="1:5" ht="60" x14ac:dyDescent="0.25">
      <c r="A350" s="300">
        <f t="shared" si="5"/>
        <v>332</v>
      </c>
      <c r="B350" s="302" t="s">
        <v>949</v>
      </c>
      <c r="C350" s="301"/>
      <c r="D350" s="301"/>
      <c r="E350" s="301"/>
    </row>
    <row r="351" spans="1:5" ht="75" x14ac:dyDescent="0.25">
      <c r="A351" s="300">
        <f t="shared" si="5"/>
        <v>333</v>
      </c>
      <c r="B351" s="302" t="s">
        <v>948</v>
      </c>
      <c r="C351" s="301"/>
      <c r="D351" s="301"/>
      <c r="E351" s="301"/>
    </row>
    <row r="352" spans="1:5" ht="30" x14ac:dyDescent="0.25">
      <c r="A352" s="300">
        <f t="shared" si="5"/>
        <v>334</v>
      </c>
      <c r="B352" s="302" t="s">
        <v>947</v>
      </c>
      <c r="C352" s="301"/>
      <c r="D352" s="301"/>
      <c r="E352" s="301"/>
    </row>
    <row r="353" spans="1:5" ht="30" x14ac:dyDescent="0.25">
      <c r="A353" s="300">
        <f t="shared" si="5"/>
        <v>335</v>
      </c>
      <c r="B353" s="302" t="s">
        <v>946</v>
      </c>
      <c r="C353" s="301"/>
      <c r="D353" s="301"/>
      <c r="E353" s="301"/>
    </row>
    <row r="354" spans="1:5" ht="30" x14ac:dyDescent="0.25">
      <c r="A354" s="300">
        <f t="shared" si="5"/>
        <v>336</v>
      </c>
      <c r="B354" s="302" t="s">
        <v>945</v>
      </c>
      <c r="C354" s="301"/>
      <c r="D354" s="301"/>
      <c r="E354" s="301"/>
    </row>
    <row r="355" spans="1:5" ht="60" x14ac:dyDescent="0.25">
      <c r="A355" s="300">
        <f t="shared" si="5"/>
        <v>337</v>
      </c>
      <c r="B355" s="302" t="s">
        <v>944</v>
      </c>
      <c r="C355" s="301"/>
      <c r="D355" s="301"/>
      <c r="E355" s="301"/>
    </row>
    <row r="356" spans="1:5" ht="30" x14ac:dyDescent="0.25">
      <c r="A356" s="300">
        <f t="shared" si="5"/>
        <v>338</v>
      </c>
      <c r="B356" s="302" t="s">
        <v>943</v>
      </c>
      <c r="C356" s="301"/>
      <c r="D356" s="301"/>
      <c r="E356" s="301"/>
    </row>
    <row r="357" spans="1:5" ht="30" x14ac:dyDescent="0.25">
      <c r="A357" s="300">
        <f t="shared" si="5"/>
        <v>339</v>
      </c>
      <c r="B357" s="302" t="s">
        <v>939</v>
      </c>
      <c r="C357" s="301"/>
      <c r="D357" s="301"/>
      <c r="E357" s="301"/>
    </row>
    <row r="358" spans="1:5" x14ac:dyDescent="0.25">
      <c r="A358" s="300">
        <f t="shared" si="5"/>
        <v>340</v>
      </c>
      <c r="B358" s="302" t="s">
        <v>942</v>
      </c>
      <c r="C358" s="298"/>
      <c r="D358" s="298"/>
      <c r="E358" s="298"/>
    </row>
    <row r="359" spans="1:5" x14ac:dyDescent="0.25">
      <c r="A359" s="300">
        <f t="shared" si="5"/>
        <v>341</v>
      </c>
      <c r="B359" s="302" t="s">
        <v>941</v>
      </c>
      <c r="C359" s="298"/>
      <c r="D359" s="298"/>
      <c r="E359" s="298"/>
    </row>
    <row r="360" spans="1:5" x14ac:dyDescent="0.25">
      <c r="A360" s="300">
        <f t="shared" si="5"/>
        <v>342</v>
      </c>
      <c r="B360" s="302" t="s">
        <v>940</v>
      </c>
      <c r="C360" s="301"/>
      <c r="D360" s="301"/>
      <c r="E360" s="301"/>
    </row>
    <row r="361" spans="1:5" ht="30" x14ac:dyDescent="0.25">
      <c r="A361" s="300">
        <f t="shared" si="5"/>
        <v>343</v>
      </c>
      <c r="B361" s="302" t="s">
        <v>939</v>
      </c>
      <c r="C361" s="301"/>
      <c r="D361" s="301"/>
      <c r="E361" s="301"/>
    </row>
    <row r="362" spans="1:5" x14ac:dyDescent="0.25">
      <c r="A362" s="300">
        <f t="shared" si="5"/>
        <v>344</v>
      </c>
      <c r="B362" s="302" t="s">
        <v>938</v>
      </c>
      <c r="C362" s="298"/>
      <c r="D362" s="298"/>
      <c r="E362" s="298"/>
    </row>
    <row r="363" spans="1:5" ht="30" x14ac:dyDescent="0.25">
      <c r="A363" s="300">
        <f t="shared" si="5"/>
        <v>345</v>
      </c>
      <c r="B363" s="302" t="s">
        <v>937</v>
      </c>
      <c r="C363" s="301"/>
      <c r="D363" s="301"/>
      <c r="E363" s="301"/>
    </row>
    <row r="364" spans="1:5" ht="60" x14ac:dyDescent="0.25">
      <c r="A364" s="300">
        <f t="shared" si="5"/>
        <v>346</v>
      </c>
      <c r="B364" s="302" t="s">
        <v>936</v>
      </c>
      <c r="C364" s="301"/>
      <c r="D364" s="301"/>
      <c r="E364" s="301"/>
    </row>
    <row r="365" spans="1:5" x14ac:dyDescent="0.25">
      <c r="A365" s="300">
        <f t="shared" si="5"/>
        <v>347</v>
      </c>
      <c r="B365" s="302" t="s">
        <v>935</v>
      </c>
      <c r="C365" s="301"/>
      <c r="D365" s="301"/>
      <c r="E365" s="301"/>
    </row>
    <row r="366" spans="1:5" x14ac:dyDescent="0.25">
      <c r="A366" s="300">
        <f t="shared" si="5"/>
        <v>348</v>
      </c>
      <c r="B366" s="302" t="s">
        <v>934</v>
      </c>
      <c r="C366" s="301"/>
      <c r="D366" s="301"/>
      <c r="E366" s="301"/>
    </row>
    <row r="367" spans="1:5" x14ac:dyDescent="0.25">
      <c r="A367" s="300">
        <f t="shared" si="5"/>
        <v>349</v>
      </c>
      <c r="B367" s="302" t="s">
        <v>933</v>
      </c>
      <c r="C367" s="301"/>
      <c r="D367" s="301"/>
      <c r="E367" s="301"/>
    </row>
    <row r="368" spans="1:5" x14ac:dyDescent="0.25">
      <c r="A368" s="300">
        <f t="shared" si="5"/>
        <v>350</v>
      </c>
      <c r="B368" s="302" t="s">
        <v>932</v>
      </c>
      <c r="C368" s="301"/>
      <c r="D368" s="301"/>
      <c r="E368" s="301"/>
    </row>
    <row r="369" spans="1:5" ht="30" x14ac:dyDescent="0.25">
      <c r="A369" s="300">
        <f t="shared" si="5"/>
        <v>351</v>
      </c>
      <c r="B369" s="302" t="s">
        <v>931</v>
      </c>
      <c r="C369" s="301"/>
      <c r="D369" s="301"/>
      <c r="E369" s="301"/>
    </row>
    <row r="370" spans="1:5" x14ac:dyDescent="0.25">
      <c r="A370" s="300">
        <f t="shared" si="5"/>
        <v>352</v>
      </c>
      <c r="B370" s="302" t="s">
        <v>930</v>
      </c>
      <c r="C370" s="298"/>
      <c r="D370" s="298"/>
      <c r="E370" s="298"/>
    </row>
    <row r="371" spans="1:5" ht="30" x14ac:dyDescent="0.25">
      <c r="A371" s="300">
        <f t="shared" si="5"/>
        <v>353</v>
      </c>
      <c r="B371" s="302" t="s">
        <v>929</v>
      </c>
      <c r="C371" s="301"/>
      <c r="D371" s="301"/>
      <c r="E371" s="301"/>
    </row>
    <row r="372" spans="1:5" ht="90" x14ac:dyDescent="0.25">
      <c r="A372" s="300">
        <f t="shared" si="5"/>
        <v>354</v>
      </c>
      <c r="B372" s="302" t="s">
        <v>928</v>
      </c>
      <c r="C372" s="301"/>
      <c r="D372" s="301"/>
      <c r="E372" s="301"/>
    </row>
    <row r="373" spans="1:5" x14ac:dyDescent="0.25">
      <c r="A373" s="300">
        <f t="shared" si="5"/>
        <v>355</v>
      </c>
      <c r="B373" s="302" t="s">
        <v>927</v>
      </c>
      <c r="C373" s="298"/>
      <c r="D373" s="298"/>
      <c r="E373" s="298"/>
    </row>
    <row r="374" spans="1:5" ht="45" x14ac:dyDescent="0.25">
      <c r="A374" s="300">
        <f t="shared" si="5"/>
        <v>356</v>
      </c>
      <c r="B374" s="302" t="s">
        <v>926</v>
      </c>
      <c r="C374" s="301"/>
      <c r="D374" s="301"/>
      <c r="E374" s="301"/>
    </row>
    <row r="375" spans="1:5" x14ac:dyDescent="0.25">
      <c r="A375" s="300">
        <f t="shared" si="5"/>
        <v>357</v>
      </c>
      <c r="B375" s="302" t="s">
        <v>925</v>
      </c>
      <c r="C375" s="301"/>
      <c r="D375" s="301"/>
      <c r="E375" s="301"/>
    </row>
    <row r="376" spans="1:5" x14ac:dyDescent="0.25">
      <c r="A376" s="300">
        <f t="shared" si="5"/>
        <v>358</v>
      </c>
      <c r="B376" s="302" t="s">
        <v>924</v>
      </c>
      <c r="C376" s="301"/>
      <c r="D376" s="301"/>
      <c r="E376" s="301"/>
    </row>
    <row r="377" spans="1:5" x14ac:dyDescent="0.25">
      <c r="A377" s="300">
        <f t="shared" si="5"/>
        <v>359</v>
      </c>
      <c r="B377" s="302" t="s">
        <v>923</v>
      </c>
      <c r="C377" s="301"/>
      <c r="D377" s="301"/>
      <c r="E377" s="301"/>
    </row>
    <row r="378" spans="1:5" x14ac:dyDescent="0.25">
      <c r="A378" s="300">
        <f t="shared" si="5"/>
        <v>360</v>
      </c>
      <c r="B378" s="302" t="s">
        <v>922</v>
      </c>
      <c r="C378" s="301"/>
      <c r="D378" s="301"/>
      <c r="E378" s="301"/>
    </row>
    <row r="379" spans="1:5" x14ac:dyDescent="0.25">
      <c r="A379" s="300">
        <f t="shared" si="5"/>
        <v>361</v>
      </c>
      <c r="B379" s="302" t="s">
        <v>921</v>
      </c>
      <c r="C379" s="301"/>
      <c r="D379" s="301"/>
      <c r="E379" s="301"/>
    </row>
    <row r="380" spans="1:5" x14ac:dyDescent="0.25">
      <c r="A380" s="300">
        <f t="shared" si="5"/>
        <v>362</v>
      </c>
      <c r="B380" s="302" t="s">
        <v>920</v>
      </c>
      <c r="C380" s="301"/>
      <c r="D380" s="301"/>
      <c r="E380" s="301"/>
    </row>
    <row r="381" spans="1:5" ht="30" x14ac:dyDescent="0.25">
      <c r="A381" s="300">
        <f t="shared" si="5"/>
        <v>363</v>
      </c>
      <c r="B381" s="302" t="s">
        <v>919</v>
      </c>
      <c r="C381" s="301"/>
      <c r="D381" s="301"/>
      <c r="E381" s="301"/>
    </row>
    <row r="382" spans="1:5" ht="30" x14ac:dyDescent="0.25">
      <c r="A382" s="300">
        <f t="shared" si="5"/>
        <v>364</v>
      </c>
      <c r="B382" s="302" t="s">
        <v>918</v>
      </c>
      <c r="C382" s="301"/>
      <c r="D382" s="301"/>
      <c r="E382" s="301"/>
    </row>
    <row r="383" spans="1:5" ht="30" x14ac:dyDescent="0.25">
      <c r="A383" s="300">
        <f t="shared" si="5"/>
        <v>365</v>
      </c>
      <c r="B383" s="302" t="s">
        <v>917</v>
      </c>
      <c r="C383" s="301"/>
      <c r="D383" s="301"/>
      <c r="E383" s="301"/>
    </row>
    <row r="384" spans="1:5" x14ac:dyDescent="0.25">
      <c r="A384" s="300">
        <f t="shared" si="5"/>
        <v>366</v>
      </c>
      <c r="B384" s="302" t="s">
        <v>916</v>
      </c>
      <c r="C384" s="301"/>
      <c r="D384" s="301"/>
      <c r="E384" s="301"/>
    </row>
    <row r="385" spans="1:5" x14ac:dyDescent="0.25">
      <c r="A385" s="300">
        <f t="shared" si="5"/>
        <v>367</v>
      </c>
      <c r="B385" s="302" t="s">
        <v>915</v>
      </c>
      <c r="C385" s="301"/>
      <c r="D385" s="301"/>
      <c r="E385" s="301"/>
    </row>
    <row r="386" spans="1:5" ht="30" x14ac:dyDescent="0.25">
      <c r="A386" s="300">
        <f t="shared" si="5"/>
        <v>368</v>
      </c>
      <c r="B386" s="302" t="s">
        <v>914</v>
      </c>
      <c r="C386" s="301"/>
      <c r="D386" s="301"/>
      <c r="E386" s="301"/>
    </row>
    <row r="387" spans="1:5" x14ac:dyDescent="0.25">
      <c r="A387" s="300">
        <f t="shared" si="5"/>
        <v>369</v>
      </c>
      <c r="B387" s="302" t="s">
        <v>913</v>
      </c>
      <c r="C387" s="301"/>
      <c r="D387" s="301"/>
      <c r="E387" s="301"/>
    </row>
    <row r="388" spans="1:5" x14ac:dyDescent="0.25">
      <c r="A388" s="300">
        <f t="shared" si="5"/>
        <v>370</v>
      </c>
      <c r="B388" s="302" t="s">
        <v>912</v>
      </c>
      <c r="C388" s="301"/>
      <c r="D388" s="301"/>
      <c r="E388" s="301"/>
    </row>
    <row r="389" spans="1:5" x14ac:dyDescent="0.25">
      <c r="A389" s="300">
        <f t="shared" si="5"/>
        <v>371</v>
      </c>
      <c r="B389" s="302" t="s">
        <v>911</v>
      </c>
      <c r="C389" s="301"/>
      <c r="D389" s="301"/>
      <c r="E389" s="301"/>
    </row>
    <row r="390" spans="1:5" ht="45" x14ac:dyDescent="0.25">
      <c r="A390" s="300">
        <f t="shared" si="5"/>
        <v>372</v>
      </c>
      <c r="B390" s="302" t="s">
        <v>910</v>
      </c>
      <c r="C390" s="301"/>
      <c r="D390" s="301"/>
      <c r="E390" s="301"/>
    </row>
    <row r="391" spans="1:5" ht="30" x14ac:dyDescent="0.25">
      <c r="A391" s="300">
        <f t="shared" si="5"/>
        <v>373</v>
      </c>
      <c r="B391" s="302" t="s">
        <v>909</v>
      </c>
      <c r="C391" s="301"/>
      <c r="D391" s="301"/>
      <c r="E391" s="301"/>
    </row>
    <row r="392" spans="1:5" x14ac:dyDescent="0.25">
      <c r="A392" s="300">
        <f t="shared" si="5"/>
        <v>374</v>
      </c>
      <c r="B392" s="302" t="s">
        <v>908</v>
      </c>
      <c r="C392" s="301"/>
      <c r="D392" s="301"/>
      <c r="E392" s="301"/>
    </row>
    <row r="393" spans="1:5" x14ac:dyDescent="0.25">
      <c r="A393" s="300">
        <f t="shared" si="5"/>
        <v>375</v>
      </c>
      <c r="B393" s="302" t="s">
        <v>907</v>
      </c>
      <c r="C393" s="301"/>
      <c r="D393" s="301"/>
      <c r="E393" s="301"/>
    </row>
    <row r="394" spans="1:5" x14ac:dyDescent="0.25">
      <c r="A394" s="300">
        <f t="shared" si="5"/>
        <v>376</v>
      </c>
      <c r="B394" s="302" t="s">
        <v>906</v>
      </c>
      <c r="C394" s="301"/>
      <c r="D394" s="301"/>
      <c r="E394" s="301"/>
    </row>
    <row r="395" spans="1:5" x14ac:dyDescent="0.25">
      <c r="A395" s="300">
        <f t="shared" si="5"/>
        <v>377</v>
      </c>
      <c r="B395" s="302" t="s">
        <v>905</v>
      </c>
      <c r="C395" s="301"/>
      <c r="D395" s="301"/>
      <c r="E395" s="301"/>
    </row>
    <row r="396" spans="1:5" x14ac:dyDescent="0.25">
      <c r="A396" s="300">
        <f t="shared" si="5"/>
        <v>378</v>
      </c>
      <c r="B396" s="302" t="s">
        <v>904</v>
      </c>
      <c r="C396" s="301"/>
      <c r="D396" s="301"/>
      <c r="E396" s="301"/>
    </row>
    <row r="397" spans="1:5" ht="75" x14ac:dyDescent="0.25">
      <c r="A397" s="300">
        <f t="shared" si="5"/>
        <v>379</v>
      </c>
      <c r="B397" s="302" t="s">
        <v>903</v>
      </c>
      <c r="C397" s="301"/>
      <c r="D397" s="301"/>
      <c r="E397" s="301"/>
    </row>
    <row r="398" spans="1:5" ht="105" x14ac:dyDescent="0.25">
      <c r="A398" s="300">
        <f t="shared" si="5"/>
        <v>380</v>
      </c>
      <c r="B398" s="302" t="s">
        <v>902</v>
      </c>
      <c r="C398" s="301"/>
      <c r="D398" s="301"/>
      <c r="E398" s="301"/>
    </row>
    <row r="399" spans="1:5" ht="105" x14ac:dyDescent="0.25">
      <c r="A399" s="300">
        <f t="shared" si="5"/>
        <v>381</v>
      </c>
      <c r="B399" s="302" t="s">
        <v>901</v>
      </c>
      <c r="C399" s="301"/>
      <c r="D399" s="301"/>
      <c r="E399" s="301"/>
    </row>
    <row r="400" spans="1:5" ht="45" x14ac:dyDescent="0.25">
      <c r="A400" s="300">
        <f t="shared" si="5"/>
        <v>382</v>
      </c>
      <c r="B400" s="302" t="s">
        <v>900</v>
      </c>
      <c r="C400" s="301"/>
      <c r="D400" s="301"/>
      <c r="E400" s="301"/>
    </row>
    <row r="401" spans="1:5" ht="45" x14ac:dyDescent="0.25">
      <c r="A401" s="300">
        <f t="shared" si="5"/>
        <v>383</v>
      </c>
      <c r="B401" s="302" t="s">
        <v>899</v>
      </c>
      <c r="C401" s="301"/>
      <c r="D401" s="301"/>
      <c r="E401" s="301"/>
    </row>
    <row r="402" spans="1:5" ht="30" x14ac:dyDescent="0.25">
      <c r="A402" s="300">
        <f t="shared" si="5"/>
        <v>384</v>
      </c>
      <c r="B402" s="302" t="s">
        <v>898</v>
      </c>
      <c r="C402" s="301"/>
      <c r="D402" s="301"/>
      <c r="E402" s="301"/>
    </row>
    <row r="403" spans="1:5" ht="30" x14ac:dyDescent="0.25">
      <c r="A403" s="300">
        <f t="shared" si="5"/>
        <v>385</v>
      </c>
      <c r="B403" s="302" t="s">
        <v>897</v>
      </c>
      <c r="C403" s="301"/>
      <c r="D403" s="301"/>
      <c r="E403" s="301"/>
    </row>
    <row r="404" spans="1:5" ht="75" x14ac:dyDescent="0.25">
      <c r="A404" s="300">
        <f t="shared" ref="A404:A467" si="6">A403+1</f>
        <v>386</v>
      </c>
      <c r="B404" s="302" t="s">
        <v>896</v>
      </c>
      <c r="C404" s="301"/>
      <c r="D404" s="301"/>
      <c r="E404" s="301"/>
    </row>
    <row r="405" spans="1:5" ht="60" x14ac:dyDescent="0.25">
      <c r="A405" s="300">
        <f t="shared" si="6"/>
        <v>387</v>
      </c>
      <c r="B405" s="302" t="s">
        <v>895</v>
      </c>
      <c r="C405" s="301"/>
      <c r="D405" s="301"/>
      <c r="E405" s="301"/>
    </row>
    <row r="406" spans="1:5" ht="30" x14ac:dyDescent="0.25">
      <c r="A406" s="300">
        <f t="shared" si="6"/>
        <v>388</v>
      </c>
      <c r="B406" s="302" t="s">
        <v>894</v>
      </c>
      <c r="C406" s="301"/>
      <c r="D406" s="301"/>
      <c r="E406" s="301"/>
    </row>
    <row r="407" spans="1:5" x14ac:dyDescent="0.25">
      <c r="A407" s="300">
        <f t="shared" si="6"/>
        <v>389</v>
      </c>
      <c r="B407" s="302" t="s">
        <v>893</v>
      </c>
      <c r="C407" s="298"/>
      <c r="D407" s="298"/>
      <c r="E407" s="298"/>
    </row>
    <row r="408" spans="1:5" ht="30" x14ac:dyDescent="0.25">
      <c r="A408" s="300">
        <f t="shared" si="6"/>
        <v>390</v>
      </c>
      <c r="B408" s="302" t="s">
        <v>892</v>
      </c>
      <c r="C408" s="301"/>
      <c r="D408" s="301"/>
      <c r="E408" s="301"/>
    </row>
    <row r="409" spans="1:5" x14ac:dyDescent="0.25">
      <c r="A409" s="300">
        <f t="shared" si="6"/>
        <v>391</v>
      </c>
      <c r="B409" s="302" t="s">
        <v>891</v>
      </c>
      <c r="C409" s="301"/>
      <c r="D409" s="301"/>
      <c r="E409" s="301"/>
    </row>
    <row r="410" spans="1:5" x14ac:dyDescent="0.25">
      <c r="A410" s="300">
        <f t="shared" si="6"/>
        <v>392</v>
      </c>
      <c r="B410" s="302" t="s">
        <v>890</v>
      </c>
      <c r="C410" s="301"/>
      <c r="D410" s="301"/>
      <c r="E410" s="301"/>
    </row>
    <row r="411" spans="1:5" x14ac:dyDescent="0.25">
      <c r="A411" s="300">
        <f t="shared" si="6"/>
        <v>393</v>
      </c>
      <c r="B411" s="302" t="s">
        <v>889</v>
      </c>
      <c r="C411" s="301"/>
      <c r="D411" s="301"/>
      <c r="E411" s="301"/>
    </row>
    <row r="412" spans="1:5" x14ac:dyDescent="0.25">
      <c r="A412" s="300">
        <f t="shared" si="6"/>
        <v>394</v>
      </c>
      <c r="B412" s="302" t="s">
        <v>888</v>
      </c>
      <c r="C412" s="301"/>
      <c r="D412" s="301"/>
      <c r="E412" s="301"/>
    </row>
    <row r="413" spans="1:5" x14ac:dyDescent="0.25">
      <c r="A413" s="300">
        <f t="shared" si="6"/>
        <v>395</v>
      </c>
      <c r="B413" s="302" t="s">
        <v>887</v>
      </c>
      <c r="C413" s="301"/>
      <c r="D413" s="301"/>
      <c r="E413" s="301"/>
    </row>
    <row r="414" spans="1:5" x14ac:dyDescent="0.25">
      <c r="A414" s="300">
        <f t="shared" si="6"/>
        <v>396</v>
      </c>
      <c r="B414" s="302" t="s">
        <v>886</v>
      </c>
      <c r="C414" s="301"/>
      <c r="D414" s="301"/>
      <c r="E414" s="301"/>
    </row>
    <row r="415" spans="1:5" x14ac:dyDescent="0.25">
      <c r="A415" s="300">
        <f t="shared" si="6"/>
        <v>397</v>
      </c>
      <c r="B415" s="302" t="s">
        <v>885</v>
      </c>
      <c r="C415" s="301"/>
      <c r="D415" s="301"/>
      <c r="E415" s="301"/>
    </row>
    <row r="416" spans="1:5" x14ac:dyDescent="0.25">
      <c r="A416" s="300">
        <f t="shared" si="6"/>
        <v>398</v>
      </c>
      <c r="B416" s="302" t="s">
        <v>884</v>
      </c>
      <c r="C416" s="301"/>
      <c r="D416" s="301"/>
      <c r="E416" s="301"/>
    </row>
    <row r="417" spans="1:5" x14ac:dyDescent="0.25">
      <c r="A417" s="300">
        <f t="shared" si="6"/>
        <v>399</v>
      </c>
      <c r="B417" s="302" t="s">
        <v>883</v>
      </c>
      <c r="C417" s="301"/>
      <c r="D417" s="301"/>
      <c r="E417" s="301"/>
    </row>
    <row r="418" spans="1:5" x14ac:dyDescent="0.25">
      <c r="A418" s="300">
        <f t="shared" si="6"/>
        <v>400</v>
      </c>
      <c r="B418" s="302" t="s">
        <v>882</v>
      </c>
      <c r="C418" s="301"/>
      <c r="D418" s="301"/>
      <c r="E418" s="301"/>
    </row>
    <row r="419" spans="1:5" x14ac:dyDescent="0.25">
      <c r="A419" s="300">
        <f t="shared" si="6"/>
        <v>401</v>
      </c>
      <c r="B419" s="302" t="s">
        <v>881</v>
      </c>
      <c r="C419" s="301"/>
      <c r="D419" s="301"/>
      <c r="E419" s="301"/>
    </row>
    <row r="420" spans="1:5" x14ac:dyDescent="0.25">
      <c r="A420" s="300">
        <f t="shared" si="6"/>
        <v>402</v>
      </c>
      <c r="B420" s="302" t="s">
        <v>880</v>
      </c>
      <c r="C420" s="301"/>
      <c r="D420" s="301"/>
      <c r="E420" s="301"/>
    </row>
    <row r="421" spans="1:5" x14ac:dyDescent="0.25">
      <c r="A421" s="300">
        <f t="shared" si="6"/>
        <v>403</v>
      </c>
      <c r="B421" s="302" t="s">
        <v>879</v>
      </c>
      <c r="C421" s="301"/>
      <c r="D421" s="301"/>
      <c r="E421" s="301"/>
    </row>
    <row r="422" spans="1:5" x14ac:dyDescent="0.25">
      <c r="A422" s="300">
        <f t="shared" si="6"/>
        <v>404</v>
      </c>
      <c r="B422" s="302" t="s">
        <v>878</v>
      </c>
      <c r="C422" s="301"/>
      <c r="D422" s="301"/>
      <c r="E422" s="301"/>
    </row>
    <row r="423" spans="1:5" x14ac:dyDescent="0.25">
      <c r="A423" s="300">
        <f t="shared" si="6"/>
        <v>405</v>
      </c>
      <c r="B423" s="302" t="s">
        <v>877</v>
      </c>
      <c r="C423" s="301"/>
      <c r="D423" s="301"/>
      <c r="E423" s="301"/>
    </row>
    <row r="424" spans="1:5" x14ac:dyDescent="0.25">
      <c r="A424" s="300">
        <f t="shared" si="6"/>
        <v>406</v>
      </c>
      <c r="B424" s="302" t="s">
        <v>876</v>
      </c>
      <c r="C424" s="301"/>
      <c r="D424" s="301"/>
      <c r="E424" s="301"/>
    </row>
    <row r="425" spans="1:5" x14ac:dyDescent="0.25">
      <c r="A425" s="300">
        <f t="shared" si="6"/>
        <v>407</v>
      </c>
      <c r="B425" s="302" t="s">
        <v>875</v>
      </c>
      <c r="C425" s="301"/>
      <c r="D425" s="301"/>
      <c r="E425" s="301"/>
    </row>
    <row r="426" spans="1:5" x14ac:dyDescent="0.25">
      <c r="A426" s="300">
        <f t="shared" si="6"/>
        <v>408</v>
      </c>
      <c r="B426" s="302" t="s">
        <v>874</v>
      </c>
      <c r="C426" s="301"/>
      <c r="D426" s="301"/>
      <c r="E426" s="301"/>
    </row>
    <row r="427" spans="1:5" x14ac:dyDescent="0.25">
      <c r="A427" s="300">
        <f t="shared" si="6"/>
        <v>409</v>
      </c>
      <c r="B427" s="302" t="s">
        <v>873</v>
      </c>
      <c r="C427" s="301"/>
      <c r="D427" s="301"/>
      <c r="E427" s="301"/>
    </row>
    <row r="428" spans="1:5" x14ac:dyDescent="0.25">
      <c r="A428" s="300">
        <f t="shared" si="6"/>
        <v>410</v>
      </c>
      <c r="B428" s="302" t="s">
        <v>872</v>
      </c>
      <c r="C428" s="301"/>
      <c r="D428" s="301"/>
      <c r="E428" s="301"/>
    </row>
    <row r="429" spans="1:5" x14ac:dyDescent="0.25">
      <c r="A429" s="300">
        <f t="shared" si="6"/>
        <v>411</v>
      </c>
      <c r="B429" s="302" t="s">
        <v>871</v>
      </c>
      <c r="C429" s="301"/>
      <c r="D429" s="301"/>
      <c r="E429" s="301"/>
    </row>
    <row r="430" spans="1:5" x14ac:dyDescent="0.25">
      <c r="A430" s="300">
        <f t="shared" si="6"/>
        <v>412</v>
      </c>
      <c r="B430" s="302" t="s">
        <v>870</v>
      </c>
      <c r="C430" s="301"/>
      <c r="D430" s="301"/>
      <c r="E430" s="301"/>
    </row>
    <row r="431" spans="1:5" ht="30" x14ac:dyDescent="0.25">
      <c r="A431" s="300">
        <f t="shared" si="6"/>
        <v>413</v>
      </c>
      <c r="B431" s="302" t="s">
        <v>869</v>
      </c>
      <c r="C431" s="301"/>
      <c r="D431" s="301"/>
      <c r="E431" s="301"/>
    </row>
    <row r="432" spans="1:5" x14ac:dyDescent="0.25">
      <c r="A432" s="300">
        <f t="shared" si="6"/>
        <v>414</v>
      </c>
      <c r="B432" s="302" t="s">
        <v>868</v>
      </c>
      <c r="C432" s="301"/>
      <c r="D432" s="301"/>
      <c r="E432" s="301"/>
    </row>
    <row r="433" spans="1:5" ht="60" x14ac:dyDescent="0.25">
      <c r="A433" s="300">
        <f t="shared" si="6"/>
        <v>415</v>
      </c>
      <c r="B433" s="302" t="s">
        <v>867</v>
      </c>
      <c r="C433" s="301"/>
      <c r="D433" s="301"/>
      <c r="E433" s="301"/>
    </row>
    <row r="434" spans="1:5" ht="105" x14ac:dyDescent="0.25">
      <c r="A434" s="300">
        <f t="shared" si="6"/>
        <v>416</v>
      </c>
      <c r="B434" s="302" t="s">
        <v>866</v>
      </c>
      <c r="C434" s="301"/>
      <c r="D434" s="301"/>
      <c r="E434" s="301"/>
    </row>
    <row r="435" spans="1:5" ht="60" x14ac:dyDescent="0.25">
      <c r="A435" s="300">
        <f t="shared" si="6"/>
        <v>417</v>
      </c>
      <c r="B435" s="302" t="s">
        <v>865</v>
      </c>
      <c r="C435" s="301"/>
      <c r="D435" s="301"/>
      <c r="E435" s="301"/>
    </row>
    <row r="436" spans="1:5" ht="120" x14ac:dyDescent="0.25">
      <c r="A436" s="300">
        <f t="shared" si="6"/>
        <v>418</v>
      </c>
      <c r="B436" s="302" t="s">
        <v>864</v>
      </c>
      <c r="C436" s="301"/>
      <c r="D436" s="301"/>
      <c r="E436" s="301"/>
    </row>
    <row r="437" spans="1:5" ht="90" x14ac:dyDescent="0.25">
      <c r="A437" s="300">
        <f t="shared" si="6"/>
        <v>419</v>
      </c>
      <c r="B437" s="302" t="s">
        <v>863</v>
      </c>
      <c r="C437" s="301"/>
      <c r="D437" s="301"/>
      <c r="E437" s="301"/>
    </row>
    <row r="438" spans="1:5" ht="45" x14ac:dyDescent="0.25">
      <c r="A438" s="300">
        <f t="shared" si="6"/>
        <v>420</v>
      </c>
      <c r="B438" s="302" t="s">
        <v>862</v>
      </c>
      <c r="C438" s="301"/>
      <c r="D438" s="301"/>
      <c r="E438" s="301"/>
    </row>
    <row r="439" spans="1:5" ht="30" x14ac:dyDescent="0.25">
      <c r="A439" s="300">
        <f t="shared" si="6"/>
        <v>421</v>
      </c>
      <c r="B439" s="302" t="s">
        <v>861</v>
      </c>
      <c r="C439" s="301"/>
      <c r="D439" s="301"/>
      <c r="E439" s="301"/>
    </row>
    <row r="440" spans="1:5" ht="30" x14ac:dyDescent="0.25">
      <c r="A440" s="300">
        <f t="shared" si="6"/>
        <v>422</v>
      </c>
      <c r="B440" s="302" t="s">
        <v>860</v>
      </c>
      <c r="C440" s="301"/>
      <c r="D440" s="301"/>
      <c r="E440" s="301"/>
    </row>
    <row r="441" spans="1:5" ht="45" x14ac:dyDescent="0.25">
      <c r="A441" s="300">
        <f t="shared" si="6"/>
        <v>423</v>
      </c>
      <c r="B441" s="302" t="s">
        <v>859</v>
      </c>
      <c r="C441" s="301"/>
      <c r="D441" s="301"/>
      <c r="E441" s="301"/>
    </row>
    <row r="442" spans="1:5" ht="30" x14ac:dyDescent="0.25">
      <c r="A442" s="300">
        <f t="shared" si="6"/>
        <v>424</v>
      </c>
      <c r="B442" s="302" t="s">
        <v>858</v>
      </c>
      <c r="C442" s="301"/>
      <c r="D442" s="301"/>
      <c r="E442" s="301"/>
    </row>
    <row r="443" spans="1:5" x14ac:dyDescent="0.25">
      <c r="A443" s="300">
        <f t="shared" si="6"/>
        <v>425</v>
      </c>
      <c r="B443" s="302" t="s">
        <v>857</v>
      </c>
      <c r="C443" s="298"/>
      <c r="D443" s="298"/>
      <c r="E443" s="298"/>
    </row>
    <row r="444" spans="1:5" ht="45" x14ac:dyDescent="0.25">
      <c r="A444" s="300">
        <f t="shared" si="6"/>
        <v>426</v>
      </c>
      <c r="B444" s="302" t="s">
        <v>856</v>
      </c>
      <c r="C444" s="301"/>
      <c r="D444" s="301"/>
      <c r="E444" s="301"/>
    </row>
    <row r="445" spans="1:5" x14ac:dyDescent="0.25">
      <c r="A445" s="300">
        <f t="shared" si="6"/>
        <v>427</v>
      </c>
      <c r="B445" s="302" t="s">
        <v>855</v>
      </c>
      <c r="C445" s="298"/>
      <c r="D445" s="298"/>
      <c r="E445" s="298"/>
    </row>
    <row r="446" spans="1:5" ht="135" x14ac:dyDescent="0.25">
      <c r="A446" s="300">
        <f t="shared" si="6"/>
        <v>428</v>
      </c>
      <c r="B446" s="302" t="s">
        <v>854</v>
      </c>
      <c r="C446" s="301"/>
      <c r="D446" s="301"/>
      <c r="E446" s="301"/>
    </row>
    <row r="447" spans="1:5" ht="60" x14ac:dyDescent="0.25">
      <c r="A447" s="300">
        <f t="shared" si="6"/>
        <v>429</v>
      </c>
      <c r="B447" s="302" t="s">
        <v>853</v>
      </c>
      <c r="C447" s="301"/>
      <c r="D447" s="301"/>
      <c r="E447" s="301"/>
    </row>
    <row r="448" spans="1:5" ht="75" x14ac:dyDescent="0.25">
      <c r="A448" s="300">
        <f t="shared" si="6"/>
        <v>430</v>
      </c>
      <c r="B448" s="302" t="s">
        <v>852</v>
      </c>
      <c r="C448" s="301"/>
      <c r="D448" s="301"/>
      <c r="E448" s="301"/>
    </row>
    <row r="449" spans="1:5" ht="45" x14ac:dyDescent="0.25">
      <c r="A449" s="300">
        <f t="shared" si="6"/>
        <v>431</v>
      </c>
      <c r="B449" s="302" t="s">
        <v>851</v>
      </c>
      <c r="C449" s="301"/>
      <c r="D449" s="301"/>
      <c r="E449" s="301"/>
    </row>
    <row r="450" spans="1:5" ht="45" x14ac:dyDescent="0.25">
      <c r="A450" s="300">
        <f t="shared" si="6"/>
        <v>432</v>
      </c>
      <c r="B450" s="302" t="s">
        <v>850</v>
      </c>
      <c r="C450" s="301"/>
      <c r="D450" s="301"/>
      <c r="E450" s="301"/>
    </row>
    <row r="451" spans="1:5" ht="60" x14ac:dyDescent="0.25">
      <c r="A451" s="300">
        <f t="shared" si="6"/>
        <v>433</v>
      </c>
      <c r="B451" s="302" t="s">
        <v>849</v>
      </c>
      <c r="C451" s="301"/>
      <c r="D451" s="301"/>
      <c r="E451" s="301"/>
    </row>
    <row r="452" spans="1:5" ht="45" x14ac:dyDescent="0.25">
      <c r="A452" s="300">
        <f t="shared" si="6"/>
        <v>434</v>
      </c>
      <c r="B452" s="302" t="s">
        <v>848</v>
      </c>
      <c r="C452" s="301"/>
      <c r="D452" s="301"/>
      <c r="E452" s="301"/>
    </row>
    <row r="453" spans="1:5" ht="30" x14ac:dyDescent="0.25">
      <c r="A453" s="300">
        <f t="shared" si="6"/>
        <v>435</v>
      </c>
      <c r="B453" s="302" t="s">
        <v>847</v>
      </c>
      <c r="C453" s="301"/>
      <c r="D453" s="301"/>
      <c r="E453" s="301"/>
    </row>
    <row r="454" spans="1:5" ht="60" x14ac:dyDescent="0.25">
      <c r="A454" s="300">
        <f t="shared" si="6"/>
        <v>436</v>
      </c>
      <c r="B454" s="302" t="s">
        <v>846</v>
      </c>
      <c r="C454" s="301"/>
      <c r="D454" s="301"/>
      <c r="E454" s="301"/>
    </row>
    <row r="455" spans="1:5" ht="60" x14ac:dyDescent="0.25">
      <c r="A455" s="300">
        <f t="shared" si="6"/>
        <v>437</v>
      </c>
      <c r="B455" s="302" t="s">
        <v>845</v>
      </c>
      <c r="C455" s="301"/>
      <c r="D455" s="301"/>
      <c r="E455" s="301"/>
    </row>
    <row r="456" spans="1:5" ht="45" x14ac:dyDescent="0.25">
      <c r="A456" s="300">
        <f t="shared" si="6"/>
        <v>438</v>
      </c>
      <c r="B456" s="302" t="s">
        <v>844</v>
      </c>
      <c r="C456" s="301"/>
      <c r="D456" s="301"/>
      <c r="E456" s="301"/>
    </row>
    <row r="457" spans="1:5" ht="45" x14ac:dyDescent="0.25">
      <c r="A457" s="300">
        <f t="shared" si="6"/>
        <v>439</v>
      </c>
      <c r="B457" s="302" t="s">
        <v>843</v>
      </c>
      <c r="C457" s="301"/>
      <c r="D457" s="301"/>
      <c r="E457" s="301"/>
    </row>
    <row r="458" spans="1:5" ht="120" x14ac:dyDescent="0.25">
      <c r="A458" s="300">
        <f t="shared" si="6"/>
        <v>440</v>
      </c>
      <c r="B458" s="302" t="s">
        <v>842</v>
      </c>
      <c r="C458" s="301"/>
      <c r="D458" s="301"/>
      <c r="E458" s="301"/>
    </row>
    <row r="459" spans="1:5" ht="45" x14ac:dyDescent="0.25">
      <c r="A459" s="300">
        <f t="shared" si="6"/>
        <v>441</v>
      </c>
      <c r="B459" s="302" t="s">
        <v>841</v>
      </c>
      <c r="C459" s="301"/>
      <c r="D459" s="301"/>
      <c r="E459" s="301"/>
    </row>
    <row r="460" spans="1:5" ht="60" x14ac:dyDescent="0.25">
      <c r="A460" s="300">
        <f t="shared" si="6"/>
        <v>442</v>
      </c>
      <c r="B460" s="302" t="s">
        <v>840</v>
      </c>
      <c r="C460" s="301"/>
      <c r="D460" s="301"/>
      <c r="E460" s="301"/>
    </row>
    <row r="461" spans="1:5" ht="60" x14ac:dyDescent="0.25">
      <c r="A461" s="300">
        <f t="shared" si="6"/>
        <v>443</v>
      </c>
      <c r="B461" s="302" t="s">
        <v>839</v>
      </c>
      <c r="C461" s="301"/>
      <c r="D461" s="301"/>
      <c r="E461" s="301"/>
    </row>
    <row r="462" spans="1:5" ht="45" x14ac:dyDescent="0.25">
      <c r="A462" s="300">
        <f t="shared" si="6"/>
        <v>444</v>
      </c>
      <c r="B462" s="302" t="s">
        <v>838</v>
      </c>
      <c r="C462" s="301"/>
      <c r="D462" s="301"/>
      <c r="E462" s="301"/>
    </row>
    <row r="463" spans="1:5" ht="75" x14ac:dyDescent="0.25">
      <c r="A463" s="300">
        <f t="shared" si="6"/>
        <v>445</v>
      </c>
      <c r="B463" s="302" t="s">
        <v>837</v>
      </c>
      <c r="C463" s="301"/>
      <c r="D463" s="301"/>
      <c r="E463" s="301"/>
    </row>
    <row r="464" spans="1:5" ht="30" x14ac:dyDescent="0.25">
      <c r="A464" s="300">
        <f t="shared" si="6"/>
        <v>446</v>
      </c>
      <c r="B464" s="302" t="s">
        <v>836</v>
      </c>
      <c r="C464" s="301"/>
      <c r="D464" s="301"/>
      <c r="E464" s="301"/>
    </row>
    <row r="465" spans="1:5" ht="75" x14ac:dyDescent="0.25">
      <c r="A465" s="300">
        <f t="shared" si="6"/>
        <v>447</v>
      </c>
      <c r="B465" s="302" t="s">
        <v>835</v>
      </c>
      <c r="C465" s="301"/>
      <c r="D465" s="301"/>
      <c r="E465" s="301"/>
    </row>
    <row r="466" spans="1:5" ht="75" x14ac:dyDescent="0.25">
      <c r="A466" s="300">
        <f t="shared" si="6"/>
        <v>448</v>
      </c>
      <c r="B466" s="302" t="s">
        <v>834</v>
      </c>
      <c r="C466" s="301"/>
      <c r="D466" s="301"/>
      <c r="E466" s="301"/>
    </row>
    <row r="467" spans="1:5" ht="30" x14ac:dyDescent="0.25">
      <c r="A467" s="300">
        <f t="shared" si="6"/>
        <v>449</v>
      </c>
      <c r="B467" s="302" t="s">
        <v>833</v>
      </c>
      <c r="C467" s="301"/>
      <c r="D467" s="301"/>
      <c r="E467" s="301"/>
    </row>
    <row r="468" spans="1:5" ht="60" x14ac:dyDescent="0.25">
      <c r="A468" s="300">
        <f t="shared" ref="A468:A531" si="7">A467+1</f>
        <v>450</v>
      </c>
      <c r="B468" s="302" t="s">
        <v>832</v>
      </c>
      <c r="C468" s="301"/>
      <c r="D468" s="301"/>
      <c r="E468" s="301"/>
    </row>
    <row r="469" spans="1:5" ht="45" x14ac:dyDescent="0.25">
      <c r="A469" s="300">
        <f t="shared" si="7"/>
        <v>451</v>
      </c>
      <c r="B469" s="302" t="s">
        <v>831</v>
      </c>
      <c r="C469" s="301"/>
      <c r="D469" s="301"/>
      <c r="E469" s="301"/>
    </row>
    <row r="470" spans="1:5" ht="45" x14ac:dyDescent="0.25">
      <c r="A470" s="300">
        <f t="shared" si="7"/>
        <v>452</v>
      </c>
      <c r="B470" s="302" t="s">
        <v>830</v>
      </c>
      <c r="C470" s="301"/>
      <c r="D470" s="301"/>
      <c r="E470" s="301"/>
    </row>
    <row r="471" spans="1:5" x14ac:dyDescent="0.25">
      <c r="A471" s="300">
        <f t="shared" si="7"/>
        <v>453</v>
      </c>
      <c r="B471" s="302" t="s">
        <v>829</v>
      </c>
      <c r="C471" s="298"/>
      <c r="D471" s="298"/>
      <c r="E471" s="298"/>
    </row>
    <row r="472" spans="1:5" ht="75" x14ac:dyDescent="0.25">
      <c r="A472" s="300">
        <f t="shared" si="7"/>
        <v>454</v>
      </c>
      <c r="B472" s="302" t="s">
        <v>828</v>
      </c>
      <c r="C472" s="301"/>
      <c r="D472" s="301"/>
      <c r="E472" s="301"/>
    </row>
    <row r="473" spans="1:5" ht="120" x14ac:dyDescent="0.25">
      <c r="A473" s="300">
        <f t="shared" si="7"/>
        <v>455</v>
      </c>
      <c r="B473" s="302" t="s">
        <v>827</v>
      </c>
      <c r="C473" s="301"/>
      <c r="D473" s="301"/>
      <c r="E473" s="301"/>
    </row>
    <row r="474" spans="1:5" ht="45" x14ac:dyDescent="0.25">
      <c r="A474" s="300">
        <f t="shared" si="7"/>
        <v>456</v>
      </c>
      <c r="B474" s="302" t="s">
        <v>826</v>
      </c>
      <c r="C474" s="301"/>
      <c r="D474" s="301"/>
      <c r="E474" s="301"/>
    </row>
    <row r="475" spans="1:5" ht="60" x14ac:dyDescent="0.25">
      <c r="A475" s="300">
        <f t="shared" si="7"/>
        <v>457</v>
      </c>
      <c r="B475" s="302" t="s">
        <v>825</v>
      </c>
      <c r="C475" s="301"/>
      <c r="D475" s="301"/>
      <c r="E475" s="301"/>
    </row>
    <row r="476" spans="1:5" ht="30" x14ac:dyDescent="0.25">
      <c r="A476" s="300">
        <f t="shared" si="7"/>
        <v>458</v>
      </c>
      <c r="B476" s="302" t="s">
        <v>824</v>
      </c>
      <c r="C476" s="301"/>
      <c r="D476" s="301"/>
      <c r="E476" s="301"/>
    </row>
    <row r="477" spans="1:5" ht="90" x14ac:dyDescent="0.25">
      <c r="A477" s="300">
        <f t="shared" si="7"/>
        <v>459</v>
      </c>
      <c r="B477" s="302" t="s">
        <v>823</v>
      </c>
      <c r="C477" s="301"/>
      <c r="D477" s="301"/>
      <c r="E477" s="301"/>
    </row>
    <row r="478" spans="1:5" ht="60" x14ac:dyDescent="0.25">
      <c r="A478" s="300">
        <f t="shared" si="7"/>
        <v>460</v>
      </c>
      <c r="B478" s="302" t="s">
        <v>822</v>
      </c>
      <c r="C478" s="301"/>
      <c r="D478" s="301"/>
      <c r="E478" s="301"/>
    </row>
    <row r="479" spans="1:5" x14ac:dyDescent="0.25">
      <c r="A479" s="300">
        <f t="shared" si="7"/>
        <v>461</v>
      </c>
      <c r="B479" s="302" t="s">
        <v>821</v>
      </c>
      <c r="C479" s="298"/>
      <c r="D479" s="298"/>
      <c r="E479" s="298"/>
    </row>
    <row r="480" spans="1:5" ht="75" x14ac:dyDescent="0.25">
      <c r="A480" s="300">
        <f t="shared" si="7"/>
        <v>462</v>
      </c>
      <c r="B480" s="302" t="s">
        <v>820</v>
      </c>
      <c r="C480" s="301"/>
      <c r="D480" s="301"/>
      <c r="E480" s="301"/>
    </row>
    <row r="481" spans="1:5" ht="60" x14ac:dyDescent="0.25">
      <c r="A481" s="300">
        <f t="shared" si="7"/>
        <v>463</v>
      </c>
      <c r="B481" s="302" t="s">
        <v>819</v>
      </c>
      <c r="C481" s="301"/>
      <c r="D481" s="301"/>
      <c r="E481" s="301"/>
    </row>
    <row r="482" spans="1:5" ht="30" x14ac:dyDescent="0.25">
      <c r="A482" s="300">
        <f t="shared" si="7"/>
        <v>464</v>
      </c>
      <c r="B482" s="302" t="s">
        <v>818</v>
      </c>
      <c r="C482" s="301"/>
      <c r="D482" s="301"/>
      <c r="E482" s="301"/>
    </row>
    <row r="483" spans="1:5" ht="45" x14ac:dyDescent="0.25">
      <c r="A483" s="300">
        <f t="shared" si="7"/>
        <v>465</v>
      </c>
      <c r="B483" s="302" t="s">
        <v>817</v>
      </c>
      <c r="C483" s="301"/>
      <c r="D483" s="301"/>
      <c r="E483" s="301"/>
    </row>
    <row r="484" spans="1:5" ht="60" x14ac:dyDescent="0.25">
      <c r="A484" s="300">
        <f t="shared" si="7"/>
        <v>466</v>
      </c>
      <c r="B484" s="302" t="s">
        <v>816</v>
      </c>
      <c r="C484" s="301"/>
      <c r="D484" s="301"/>
      <c r="E484" s="301"/>
    </row>
    <row r="485" spans="1:5" x14ac:dyDescent="0.25">
      <c r="A485" s="300">
        <f t="shared" si="7"/>
        <v>467</v>
      </c>
      <c r="B485" s="302" t="s">
        <v>815</v>
      </c>
      <c r="C485" s="298"/>
      <c r="D485" s="298"/>
      <c r="E485" s="298"/>
    </row>
    <row r="486" spans="1:5" ht="60" x14ac:dyDescent="0.25">
      <c r="A486" s="300">
        <f t="shared" si="7"/>
        <v>468</v>
      </c>
      <c r="B486" s="302" t="s">
        <v>814</v>
      </c>
      <c r="C486" s="301"/>
      <c r="D486" s="301"/>
      <c r="E486" s="301"/>
    </row>
    <row r="487" spans="1:5" ht="75" x14ac:dyDescent="0.25">
      <c r="A487" s="300">
        <f t="shared" si="7"/>
        <v>469</v>
      </c>
      <c r="B487" s="302" t="s">
        <v>813</v>
      </c>
      <c r="C487" s="301"/>
      <c r="D487" s="301"/>
      <c r="E487" s="301"/>
    </row>
    <row r="488" spans="1:5" ht="30" x14ac:dyDescent="0.25">
      <c r="A488" s="300">
        <f t="shared" si="7"/>
        <v>470</v>
      </c>
      <c r="B488" s="302" t="s">
        <v>812</v>
      </c>
      <c r="C488" s="301"/>
      <c r="D488" s="301"/>
      <c r="E488" s="301"/>
    </row>
    <row r="489" spans="1:5" ht="120" x14ac:dyDescent="0.25">
      <c r="A489" s="300">
        <f t="shared" si="7"/>
        <v>471</v>
      </c>
      <c r="B489" s="302" t="s">
        <v>811</v>
      </c>
      <c r="C489" s="301"/>
      <c r="D489" s="301"/>
      <c r="E489" s="301"/>
    </row>
    <row r="490" spans="1:5" ht="105" x14ac:dyDescent="0.25">
      <c r="A490" s="300">
        <f t="shared" si="7"/>
        <v>472</v>
      </c>
      <c r="B490" s="302" t="s">
        <v>810</v>
      </c>
      <c r="C490" s="301"/>
      <c r="D490" s="301"/>
      <c r="E490" s="301"/>
    </row>
    <row r="491" spans="1:5" ht="45" x14ac:dyDescent="0.25">
      <c r="A491" s="300">
        <f t="shared" si="7"/>
        <v>473</v>
      </c>
      <c r="B491" s="302" t="s">
        <v>809</v>
      </c>
      <c r="C491" s="301"/>
      <c r="D491" s="301"/>
      <c r="E491" s="301"/>
    </row>
    <row r="492" spans="1:5" ht="150" x14ac:dyDescent="0.25">
      <c r="A492" s="300">
        <f t="shared" si="7"/>
        <v>474</v>
      </c>
      <c r="B492" s="302" t="s">
        <v>808</v>
      </c>
      <c r="C492" s="301"/>
      <c r="D492" s="301"/>
      <c r="E492" s="301"/>
    </row>
    <row r="493" spans="1:5" x14ac:dyDescent="0.25">
      <c r="A493" s="300">
        <f t="shared" si="7"/>
        <v>475</v>
      </c>
      <c r="B493" s="302" t="s">
        <v>807</v>
      </c>
      <c r="C493" s="301"/>
      <c r="D493" s="301"/>
      <c r="E493" s="301"/>
    </row>
    <row r="494" spans="1:5" ht="90" x14ac:dyDescent="0.25">
      <c r="A494" s="300">
        <f t="shared" si="7"/>
        <v>476</v>
      </c>
      <c r="B494" s="302" t="s">
        <v>806</v>
      </c>
      <c r="C494" s="301"/>
      <c r="D494" s="301"/>
      <c r="E494" s="301"/>
    </row>
    <row r="495" spans="1:5" x14ac:dyDescent="0.25">
      <c r="A495" s="300">
        <f t="shared" si="7"/>
        <v>477</v>
      </c>
      <c r="B495" s="302" t="s">
        <v>805</v>
      </c>
      <c r="C495" s="301"/>
      <c r="D495" s="301"/>
      <c r="E495" s="301"/>
    </row>
    <row r="496" spans="1:5" x14ac:dyDescent="0.25">
      <c r="A496" s="300">
        <f t="shared" si="7"/>
        <v>478</v>
      </c>
      <c r="B496" s="302" t="s">
        <v>804</v>
      </c>
      <c r="C496" s="301"/>
      <c r="D496" s="301"/>
      <c r="E496" s="301"/>
    </row>
    <row r="497" spans="1:5" x14ac:dyDescent="0.25">
      <c r="A497" s="300">
        <f t="shared" si="7"/>
        <v>479</v>
      </c>
      <c r="B497" s="302" t="s">
        <v>803</v>
      </c>
      <c r="C497" s="301"/>
      <c r="D497" s="301"/>
      <c r="E497" s="301"/>
    </row>
    <row r="498" spans="1:5" x14ac:dyDescent="0.25">
      <c r="A498" s="300">
        <f t="shared" si="7"/>
        <v>480</v>
      </c>
      <c r="B498" s="302" t="s">
        <v>802</v>
      </c>
      <c r="C498" s="301"/>
      <c r="D498" s="301"/>
      <c r="E498" s="301"/>
    </row>
    <row r="499" spans="1:5" x14ac:dyDescent="0.25">
      <c r="A499" s="300">
        <f t="shared" si="7"/>
        <v>481</v>
      </c>
      <c r="B499" s="302" t="s">
        <v>801</v>
      </c>
      <c r="C499" s="301"/>
      <c r="D499" s="301"/>
      <c r="E499" s="301"/>
    </row>
    <row r="500" spans="1:5" x14ac:dyDescent="0.25">
      <c r="A500" s="300">
        <f t="shared" si="7"/>
        <v>482</v>
      </c>
      <c r="B500" s="302" t="s">
        <v>800</v>
      </c>
      <c r="C500" s="301"/>
      <c r="D500" s="301"/>
      <c r="E500" s="301"/>
    </row>
    <row r="501" spans="1:5" x14ac:dyDescent="0.25">
      <c r="A501" s="300">
        <f t="shared" si="7"/>
        <v>483</v>
      </c>
      <c r="B501" s="302" t="s">
        <v>799</v>
      </c>
      <c r="C501" s="301"/>
      <c r="D501" s="301"/>
      <c r="E501" s="301"/>
    </row>
    <row r="502" spans="1:5" ht="45" x14ac:dyDescent="0.25">
      <c r="A502" s="300">
        <f t="shared" si="7"/>
        <v>484</v>
      </c>
      <c r="B502" s="302" t="s">
        <v>798</v>
      </c>
      <c r="C502" s="301"/>
      <c r="D502" s="301"/>
      <c r="E502" s="301"/>
    </row>
    <row r="503" spans="1:5" ht="45" x14ac:dyDescent="0.25">
      <c r="A503" s="300">
        <f t="shared" si="7"/>
        <v>485</v>
      </c>
      <c r="B503" s="302" t="s">
        <v>797</v>
      </c>
      <c r="C503" s="301"/>
      <c r="D503" s="301"/>
      <c r="E503" s="301"/>
    </row>
    <row r="504" spans="1:5" ht="45" x14ac:dyDescent="0.25">
      <c r="A504" s="300">
        <f t="shared" si="7"/>
        <v>486</v>
      </c>
      <c r="B504" s="302" t="s">
        <v>796</v>
      </c>
      <c r="C504" s="301"/>
      <c r="D504" s="301"/>
      <c r="E504" s="301"/>
    </row>
    <row r="505" spans="1:5" ht="75" x14ac:dyDescent="0.25">
      <c r="A505" s="300">
        <f t="shared" si="7"/>
        <v>487</v>
      </c>
      <c r="B505" s="302" t="s">
        <v>795</v>
      </c>
      <c r="C505" s="301"/>
      <c r="D505" s="301"/>
      <c r="E505" s="301"/>
    </row>
    <row r="506" spans="1:5" ht="75" x14ac:dyDescent="0.25">
      <c r="A506" s="300">
        <f t="shared" si="7"/>
        <v>488</v>
      </c>
      <c r="B506" s="302" t="s">
        <v>794</v>
      </c>
      <c r="C506" s="301"/>
      <c r="D506" s="301"/>
      <c r="E506" s="301"/>
    </row>
    <row r="507" spans="1:5" ht="30" x14ac:dyDescent="0.25">
      <c r="A507" s="300">
        <f t="shared" si="7"/>
        <v>489</v>
      </c>
      <c r="B507" s="302" t="s">
        <v>793</v>
      </c>
      <c r="C507" s="301"/>
      <c r="D507" s="301"/>
      <c r="E507" s="301"/>
    </row>
    <row r="508" spans="1:5" ht="45" x14ac:dyDescent="0.25">
      <c r="A508" s="300">
        <f t="shared" si="7"/>
        <v>490</v>
      </c>
      <c r="B508" s="302" t="s">
        <v>792</v>
      </c>
      <c r="C508" s="301"/>
      <c r="D508" s="301"/>
      <c r="E508" s="301"/>
    </row>
    <row r="509" spans="1:5" ht="30" x14ac:dyDescent="0.25">
      <c r="A509" s="300">
        <f t="shared" si="7"/>
        <v>491</v>
      </c>
      <c r="B509" s="302" t="s">
        <v>791</v>
      </c>
      <c r="C509" s="301"/>
      <c r="D509" s="301"/>
      <c r="E509" s="301"/>
    </row>
    <row r="510" spans="1:5" ht="90" x14ac:dyDescent="0.25">
      <c r="A510" s="300">
        <f t="shared" si="7"/>
        <v>492</v>
      </c>
      <c r="B510" s="302" t="s">
        <v>790</v>
      </c>
      <c r="C510" s="301"/>
      <c r="D510" s="301"/>
      <c r="E510" s="301"/>
    </row>
    <row r="511" spans="1:5" ht="45" x14ac:dyDescent="0.25">
      <c r="A511" s="300">
        <f t="shared" si="7"/>
        <v>493</v>
      </c>
      <c r="B511" s="302" t="s">
        <v>789</v>
      </c>
      <c r="C511" s="301"/>
      <c r="D511" s="301"/>
      <c r="E511" s="301"/>
    </row>
    <row r="512" spans="1:5" ht="60" x14ac:dyDescent="0.25">
      <c r="A512" s="300">
        <f t="shared" si="7"/>
        <v>494</v>
      </c>
      <c r="B512" s="302" t="s">
        <v>788</v>
      </c>
      <c r="C512" s="301"/>
      <c r="D512" s="301"/>
      <c r="E512" s="301"/>
    </row>
    <row r="513" spans="1:5" ht="90" x14ac:dyDescent="0.25">
      <c r="A513" s="300">
        <f t="shared" si="7"/>
        <v>495</v>
      </c>
      <c r="B513" s="302" t="s">
        <v>787</v>
      </c>
      <c r="C513" s="301"/>
      <c r="D513" s="301"/>
      <c r="E513" s="301"/>
    </row>
    <row r="514" spans="1:5" ht="90" x14ac:dyDescent="0.25">
      <c r="A514" s="300">
        <f t="shared" si="7"/>
        <v>496</v>
      </c>
      <c r="B514" s="302" t="s">
        <v>786</v>
      </c>
      <c r="C514" s="301"/>
      <c r="D514" s="301"/>
      <c r="E514" s="301"/>
    </row>
    <row r="515" spans="1:5" x14ac:dyDescent="0.25">
      <c r="A515" s="300">
        <f t="shared" si="7"/>
        <v>497</v>
      </c>
      <c r="B515" s="302" t="s">
        <v>785</v>
      </c>
      <c r="C515" s="298"/>
      <c r="D515" s="298"/>
      <c r="E515" s="298"/>
    </row>
    <row r="516" spans="1:5" x14ac:dyDescent="0.25">
      <c r="A516" s="300">
        <f t="shared" si="7"/>
        <v>498</v>
      </c>
      <c r="B516" s="302" t="s">
        <v>784</v>
      </c>
      <c r="C516" s="298"/>
      <c r="D516" s="298"/>
      <c r="E516" s="298"/>
    </row>
    <row r="517" spans="1:5" ht="90" x14ac:dyDescent="0.25">
      <c r="A517" s="300">
        <f t="shared" si="7"/>
        <v>499</v>
      </c>
      <c r="B517" s="302" t="s">
        <v>783</v>
      </c>
      <c r="C517" s="301"/>
      <c r="D517" s="301"/>
      <c r="E517" s="301"/>
    </row>
    <row r="518" spans="1:5" ht="45" x14ac:dyDescent="0.25">
      <c r="A518" s="300">
        <f t="shared" si="7"/>
        <v>500</v>
      </c>
      <c r="B518" s="302" t="s">
        <v>782</v>
      </c>
      <c r="C518" s="301"/>
      <c r="D518" s="301"/>
      <c r="E518" s="301"/>
    </row>
    <row r="519" spans="1:5" ht="60" x14ac:dyDescent="0.25">
      <c r="A519" s="300">
        <f t="shared" si="7"/>
        <v>501</v>
      </c>
      <c r="B519" s="302" t="s">
        <v>781</v>
      </c>
      <c r="C519" s="301"/>
      <c r="D519" s="301"/>
      <c r="E519" s="301"/>
    </row>
    <row r="520" spans="1:5" ht="30" x14ac:dyDescent="0.25">
      <c r="A520" s="300">
        <f t="shared" si="7"/>
        <v>502</v>
      </c>
      <c r="B520" s="302" t="s">
        <v>780</v>
      </c>
      <c r="C520" s="301"/>
      <c r="D520" s="301"/>
      <c r="E520" s="301"/>
    </row>
    <row r="521" spans="1:5" ht="30" x14ac:dyDescent="0.25">
      <c r="A521" s="300">
        <f t="shared" si="7"/>
        <v>503</v>
      </c>
      <c r="B521" s="302" t="s">
        <v>779</v>
      </c>
      <c r="C521" s="301"/>
      <c r="D521" s="301"/>
      <c r="E521" s="301"/>
    </row>
    <row r="522" spans="1:5" ht="60" x14ac:dyDescent="0.25">
      <c r="A522" s="300">
        <f t="shared" si="7"/>
        <v>504</v>
      </c>
      <c r="B522" s="302" t="s">
        <v>778</v>
      </c>
      <c r="C522" s="301"/>
      <c r="D522" s="301"/>
      <c r="E522" s="301"/>
    </row>
    <row r="523" spans="1:5" ht="90" x14ac:dyDescent="0.25">
      <c r="A523" s="300">
        <f t="shared" si="7"/>
        <v>505</v>
      </c>
      <c r="B523" s="302" t="s">
        <v>777</v>
      </c>
      <c r="C523" s="301"/>
      <c r="D523" s="301"/>
      <c r="E523" s="301"/>
    </row>
    <row r="524" spans="1:5" ht="60" x14ac:dyDescent="0.25">
      <c r="A524" s="300">
        <f t="shared" si="7"/>
        <v>506</v>
      </c>
      <c r="B524" s="302" t="s">
        <v>776</v>
      </c>
      <c r="C524" s="301"/>
      <c r="D524" s="301"/>
      <c r="E524" s="301"/>
    </row>
    <row r="525" spans="1:5" ht="90" x14ac:dyDescent="0.25">
      <c r="A525" s="300">
        <f t="shared" si="7"/>
        <v>507</v>
      </c>
      <c r="B525" s="302" t="s">
        <v>775</v>
      </c>
      <c r="C525" s="301"/>
      <c r="D525" s="301"/>
      <c r="E525" s="301"/>
    </row>
    <row r="526" spans="1:5" x14ac:dyDescent="0.25">
      <c r="A526" s="300">
        <f t="shared" si="7"/>
        <v>508</v>
      </c>
      <c r="B526" s="302" t="s">
        <v>774</v>
      </c>
      <c r="C526" s="298"/>
      <c r="D526" s="298"/>
      <c r="E526" s="298"/>
    </row>
    <row r="527" spans="1:5" ht="45" x14ac:dyDescent="0.25">
      <c r="A527" s="300">
        <f t="shared" si="7"/>
        <v>509</v>
      </c>
      <c r="B527" s="302" t="s">
        <v>773</v>
      </c>
      <c r="C527" s="301"/>
      <c r="D527" s="301"/>
      <c r="E527" s="301"/>
    </row>
    <row r="528" spans="1:5" ht="45" x14ac:dyDescent="0.25">
      <c r="A528" s="300">
        <f t="shared" si="7"/>
        <v>510</v>
      </c>
      <c r="B528" s="302" t="s">
        <v>772</v>
      </c>
      <c r="C528" s="301"/>
      <c r="D528" s="301"/>
      <c r="E528" s="301"/>
    </row>
    <row r="529" spans="1:5" ht="45" x14ac:dyDescent="0.25">
      <c r="A529" s="300">
        <f t="shared" si="7"/>
        <v>511</v>
      </c>
      <c r="B529" s="302" t="s">
        <v>771</v>
      </c>
      <c r="C529" s="301"/>
      <c r="D529" s="301"/>
      <c r="E529" s="301"/>
    </row>
    <row r="530" spans="1:5" ht="30" x14ac:dyDescent="0.25">
      <c r="A530" s="300">
        <f t="shared" si="7"/>
        <v>512</v>
      </c>
      <c r="B530" s="302" t="s">
        <v>770</v>
      </c>
      <c r="C530" s="301"/>
      <c r="D530" s="301"/>
      <c r="E530" s="301"/>
    </row>
    <row r="531" spans="1:5" ht="75" x14ac:dyDescent="0.25">
      <c r="A531" s="300">
        <f t="shared" si="7"/>
        <v>513</v>
      </c>
      <c r="B531" s="302" t="s">
        <v>769</v>
      </c>
      <c r="C531" s="301"/>
      <c r="D531" s="301"/>
      <c r="E531" s="301"/>
    </row>
    <row r="532" spans="1:5" ht="45" x14ac:dyDescent="0.25">
      <c r="A532" s="300">
        <f t="shared" ref="A532:A595" si="8">A531+1</f>
        <v>514</v>
      </c>
      <c r="B532" s="302" t="s">
        <v>768</v>
      </c>
      <c r="C532" s="301"/>
      <c r="D532" s="301"/>
      <c r="E532" s="301"/>
    </row>
    <row r="533" spans="1:5" ht="60" x14ac:dyDescent="0.25">
      <c r="A533" s="300">
        <f t="shared" si="8"/>
        <v>515</v>
      </c>
      <c r="B533" s="302" t="s">
        <v>767</v>
      </c>
      <c r="C533" s="301"/>
      <c r="D533" s="301"/>
      <c r="E533" s="301"/>
    </row>
    <row r="534" spans="1:5" ht="60" x14ac:dyDescent="0.25">
      <c r="A534" s="300">
        <f t="shared" si="8"/>
        <v>516</v>
      </c>
      <c r="B534" s="302" t="s">
        <v>766</v>
      </c>
      <c r="C534" s="301"/>
      <c r="D534" s="301"/>
      <c r="E534" s="301"/>
    </row>
    <row r="535" spans="1:5" x14ac:dyDescent="0.25">
      <c r="A535" s="300">
        <f t="shared" si="8"/>
        <v>517</v>
      </c>
      <c r="B535" s="302" t="s">
        <v>765</v>
      </c>
      <c r="C535" s="301"/>
      <c r="D535" s="301"/>
      <c r="E535" s="301"/>
    </row>
    <row r="536" spans="1:5" ht="30" x14ac:dyDescent="0.25">
      <c r="A536" s="300">
        <f t="shared" si="8"/>
        <v>518</v>
      </c>
      <c r="B536" s="302" t="s">
        <v>764</v>
      </c>
      <c r="C536" s="301"/>
      <c r="D536" s="301"/>
      <c r="E536" s="301"/>
    </row>
    <row r="537" spans="1:5" x14ac:dyDescent="0.25">
      <c r="A537" s="300">
        <f t="shared" si="8"/>
        <v>519</v>
      </c>
      <c r="B537" s="302" t="s">
        <v>763</v>
      </c>
      <c r="C537" s="298"/>
      <c r="D537" s="298"/>
      <c r="E537" s="298"/>
    </row>
    <row r="538" spans="1:5" ht="45" x14ac:dyDescent="0.25">
      <c r="A538" s="300">
        <f t="shared" si="8"/>
        <v>520</v>
      </c>
      <c r="B538" s="302" t="s">
        <v>762</v>
      </c>
      <c r="C538" s="301"/>
      <c r="D538" s="301"/>
      <c r="E538" s="301"/>
    </row>
    <row r="539" spans="1:5" x14ac:dyDescent="0.25">
      <c r="A539" s="300">
        <f t="shared" si="8"/>
        <v>521</v>
      </c>
      <c r="B539" s="302" t="s">
        <v>761</v>
      </c>
      <c r="C539" s="301"/>
      <c r="D539" s="301"/>
      <c r="E539" s="301"/>
    </row>
    <row r="540" spans="1:5" ht="30" x14ac:dyDescent="0.25">
      <c r="A540" s="300">
        <f t="shared" si="8"/>
        <v>522</v>
      </c>
      <c r="B540" s="302" t="s">
        <v>760</v>
      </c>
      <c r="C540" s="301"/>
      <c r="D540" s="301"/>
      <c r="E540" s="301"/>
    </row>
    <row r="541" spans="1:5" ht="30" x14ac:dyDescent="0.25">
      <c r="A541" s="300">
        <f t="shared" si="8"/>
        <v>523</v>
      </c>
      <c r="B541" s="302" t="s">
        <v>759</v>
      </c>
      <c r="C541" s="301"/>
      <c r="D541" s="301"/>
      <c r="E541" s="301"/>
    </row>
    <row r="542" spans="1:5" ht="60" x14ac:dyDescent="0.25">
      <c r="A542" s="300">
        <f t="shared" si="8"/>
        <v>524</v>
      </c>
      <c r="B542" s="302" t="s">
        <v>758</v>
      </c>
      <c r="C542" s="301"/>
      <c r="D542" s="301"/>
      <c r="E542" s="301"/>
    </row>
    <row r="543" spans="1:5" x14ac:dyDescent="0.25">
      <c r="A543" s="300">
        <f t="shared" si="8"/>
        <v>525</v>
      </c>
      <c r="B543" s="302" t="s">
        <v>757</v>
      </c>
      <c r="C543" s="298"/>
      <c r="D543" s="298"/>
      <c r="E543" s="298"/>
    </row>
    <row r="544" spans="1:5" x14ac:dyDescent="0.25">
      <c r="A544" s="300">
        <f t="shared" si="8"/>
        <v>526</v>
      </c>
      <c r="B544" s="302" t="s">
        <v>756</v>
      </c>
      <c r="C544" s="301"/>
      <c r="D544" s="301"/>
      <c r="E544" s="301"/>
    </row>
    <row r="545" spans="1:5" x14ac:dyDescent="0.25">
      <c r="A545" s="300">
        <f t="shared" si="8"/>
        <v>527</v>
      </c>
      <c r="B545" s="302" t="s">
        <v>755</v>
      </c>
      <c r="C545" s="301"/>
      <c r="D545" s="301"/>
      <c r="E545" s="301"/>
    </row>
    <row r="546" spans="1:5" x14ac:dyDescent="0.25">
      <c r="A546" s="300">
        <f t="shared" si="8"/>
        <v>528</v>
      </c>
      <c r="B546" s="302" t="s">
        <v>754</v>
      </c>
      <c r="C546" s="301"/>
      <c r="D546" s="301"/>
      <c r="E546" s="301"/>
    </row>
    <row r="547" spans="1:5" x14ac:dyDescent="0.25">
      <c r="A547" s="300">
        <f t="shared" si="8"/>
        <v>529</v>
      </c>
      <c r="B547" s="302" t="s">
        <v>753</v>
      </c>
      <c r="C547" s="301"/>
      <c r="D547" s="301"/>
      <c r="E547" s="301"/>
    </row>
    <row r="548" spans="1:5" x14ac:dyDescent="0.25">
      <c r="A548" s="300">
        <f t="shared" si="8"/>
        <v>530</v>
      </c>
      <c r="B548" s="302" t="s">
        <v>752</v>
      </c>
      <c r="C548" s="301"/>
      <c r="D548" s="301"/>
      <c r="E548" s="301"/>
    </row>
    <row r="549" spans="1:5" x14ac:dyDescent="0.25">
      <c r="A549" s="300">
        <f t="shared" si="8"/>
        <v>531</v>
      </c>
      <c r="B549" s="302" t="s">
        <v>751</v>
      </c>
      <c r="C549" s="301"/>
      <c r="D549" s="301"/>
      <c r="E549" s="301"/>
    </row>
    <row r="550" spans="1:5" x14ac:dyDescent="0.25">
      <c r="A550" s="300">
        <f t="shared" si="8"/>
        <v>532</v>
      </c>
      <c r="B550" s="302" t="s">
        <v>750</v>
      </c>
      <c r="C550" s="301"/>
      <c r="D550" s="301"/>
      <c r="E550" s="301"/>
    </row>
    <row r="551" spans="1:5" ht="30" x14ac:dyDescent="0.25">
      <c r="A551" s="300">
        <f t="shared" si="8"/>
        <v>533</v>
      </c>
      <c r="B551" s="302" t="s">
        <v>749</v>
      </c>
      <c r="C551" s="301"/>
      <c r="D551" s="301"/>
      <c r="E551" s="301"/>
    </row>
    <row r="552" spans="1:5" x14ac:dyDescent="0.25">
      <c r="A552" s="300">
        <f t="shared" si="8"/>
        <v>534</v>
      </c>
      <c r="B552" s="302" t="s">
        <v>748</v>
      </c>
      <c r="C552" s="298"/>
      <c r="D552" s="298"/>
      <c r="E552" s="298"/>
    </row>
    <row r="553" spans="1:5" ht="90" x14ac:dyDescent="0.25">
      <c r="A553" s="300">
        <f t="shared" si="8"/>
        <v>535</v>
      </c>
      <c r="B553" s="302" t="s">
        <v>747</v>
      </c>
      <c r="C553" s="301"/>
      <c r="D553" s="301"/>
      <c r="E553" s="301"/>
    </row>
    <row r="554" spans="1:5" ht="30" x14ac:dyDescent="0.25">
      <c r="A554" s="300">
        <f t="shared" si="8"/>
        <v>536</v>
      </c>
      <c r="B554" s="302" t="s">
        <v>746</v>
      </c>
      <c r="C554" s="301"/>
      <c r="D554" s="301"/>
      <c r="E554" s="301"/>
    </row>
    <row r="555" spans="1:5" ht="45" x14ac:dyDescent="0.25">
      <c r="A555" s="300">
        <f t="shared" si="8"/>
        <v>537</v>
      </c>
      <c r="B555" s="302" t="s">
        <v>745</v>
      </c>
      <c r="C555" s="301"/>
      <c r="D555" s="301"/>
      <c r="E555" s="301"/>
    </row>
    <row r="556" spans="1:5" ht="45" x14ac:dyDescent="0.25">
      <c r="A556" s="300">
        <f t="shared" si="8"/>
        <v>538</v>
      </c>
      <c r="B556" s="302" t="s">
        <v>744</v>
      </c>
      <c r="C556" s="301"/>
      <c r="D556" s="301"/>
      <c r="E556" s="301"/>
    </row>
    <row r="557" spans="1:5" ht="60" x14ac:dyDescent="0.25">
      <c r="A557" s="300">
        <f t="shared" si="8"/>
        <v>539</v>
      </c>
      <c r="B557" s="302" t="s">
        <v>743</v>
      </c>
      <c r="C557" s="301"/>
      <c r="D557" s="301"/>
      <c r="E557" s="301"/>
    </row>
    <row r="558" spans="1:5" x14ac:dyDescent="0.25">
      <c r="A558" s="300">
        <f t="shared" si="8"/>
        <v>540</v>
      </c>
      <c r="B558" s="302" t="s">
        <v>742</v>
      </c>
      <c r="C558" s="298"/>
      <c r="D558" s="298"/>
      <c r="E558" s="298"/>
    </row>
    <row r="559" spans="1:5" x14ac:dyDescent="0.25">
      <c r="A559" s="300">
        <f t="shared" si="8"/>
        <v>541</v>
      </c>
      <c r="B559" s="302" t="s">
        <v>741</v>
      </c>
      <c r="C559" s="301"/>
      <c r="D559" s="301"/>
      <c r="E559" s="301"/>
    </row>
    <row r="560" spans="1:5" x14ac:dyDescent="0.25">
      <c r="A560" s="300">
        <f t="shared" si="8"/>
        <v>542</v>
      </c>
      <c r="B560" s="302" t="s">
        <v>740</v>
      </c>
      <c r="C560" s="298"/>
      <c r="D560" s="298"/>
      <c r="E560" s="298"/>
    </row>
    <row r="561" spans="1:5" ht="30" x14ac:dyDescent="0.25">
      <c r="A561" s="300">
        <f t="shared" si="8"/>
        <v>543</v>
      </c>
      <c r="B561" s="302" t="s">
        <v>739</v>
      </c>
      <c r="C561" s="301"/>
      <c r="D561" s="301"/>
      <c r="E561" s="301"/>
    </row>
    <row r="562" spans="1:5" ht="30" x14ac:dyDescent="0.25">
      <c r="A562" s="300">
        <f t="shared" si="8"/>
        <v>544</v>
      </c>
      <c r="B562" s="302" t="s">
        <v>738</v>
      </c>
      <c r="C562" s="301"/>
      <c r="D562" s="301"/>
      <c r="E562" s="301"/>
    </row>
    <row r="563" spans="1:5" ht="30" x14ac:dyDescent="0.25">
      <c r="A563" s="300">
        <f t="shared" si="8"/>
        <v>545</v>
      </c>
      <c r="B563" s="302" t="s">
        <v>737</v>
      </c>
      <c r="C563" s="301"/>
      <c r="D563" s="301"/>
      <c r="E563" s="301"/>
    </row>
    <row r="564" spans="1:5" x14ac:dyDescent="0.25">
      <c r="A564" s="300">
        <f t="shared" si="8"/>
        <v>546</v>
      </c>
      <c r="B564" s="302" t="s">
        <v>736</v>
      </c>
      <c r="C564" s="298"/>
      <c r="D564" s="298"/>
      <c r="E564" s="298"/>
    </row>
    <row r="565" spans="1:5" ht="45" x14ac:dyDescent="0.25">
      <c r="A565" s="300">
        <f t="shared" si="8"/>
        <v>547</v>
      </c>
      <c r="B565" s="302" t="s">
        <v>735</v>
      </c>
      <c r="C565" s="301"/>
      <c r="D565" s="301"/>
      <c r="E565" s="301"/>
    </row>
    <row r="566" spans="1:5" x14ac:dyDescent="0.25">
      <c r="A566" s="300">
        <f t="shared" si="8"/>
        <v>548</v>
      </c>
      <c r="B566" s="302" t="s">
        <v>734</v>
      </c>
      <c r="C566" s="298"/>
      <c r="D566" s="298"/>
      <c r="E566" s="298"/>
    </row>
    <row r="567" spans="1:5" x14ac:dyDescent="0.25">
      <c r="A567" s="300">
        <f t="shared" si="8"/>
        <v>549</v>
      </c>
      <c r="B567" s="302" t="s">
        <v>733</v>
      </c>
      <c r="C567" s="301"/>
      <c r="D567" s="301"/>
      <c r="E567" s="301"/>
    </row>
    <row r="568" spans="1:5" x14ac:dyDescent="0.25">
      <c r="A568" s="300">
        <f t="shared" si="8"/>
        <v>550</v>
      </c>
      <c r="B568" s="302" t="s">
        <v>732</v>
      </c>
      <c r="C568" s="298"/>
      <c r="D568" s="298"/>
      <c r="E568" s="298"/>
    </row>
    <row r="569" spans="1:5" ht="60" x14ac:dyDescent="0.25">
      <c r="A569" s="300">
        <f t="shared" si="8"/>
        <v>551</v>
      </c>
      <c r="B569" s="302" t="s">
        <v>731</v>
      </c>
      <c r="C569" s="301"/>
      <c r="D569" s="301"/>
      <c r="E569" s="301"/>
    </row>
    <row r="570" spans="1:5" ht="45" x14ac:dyDescent="0.25">
      <c r="A570" s="300">
        <f t="shared" si="8"/>
        <v>552</v>
      </c>
      <c r="B570" s="302" t="s">
        <v>730</v>
      </c>
      <c r="C570" s="301"/>
      <c r="D570" s="301"/>
      <c r="E570" s="301"/>
    </row>
    <row r="571" spans="1:5" x14ac:dyDescent="0.25">
      <c r="A571" s="300">
        <f t="shared" si="8"/>
        <v>553</v>
      </c>
      <c r="B571" s="302" t="s">
        <v>729</v>
      </c>
      <c r="C571" s="298"/>
      <c r="D571" s="298"/>
      <c r="E571" s="298"/>
    </row>
    <row r="572" spans="1:5" ht="30" x14ac:dyDescent="0.25">
      <c r="A572" s="300">
        <f t="shared" si="8"/>
        <v>554</v>
      </c>
      <c r="B572" s="302" t="s">
        <v>728</v>
      </c>
      <c r="C572" s="301"/>
      <c r="D572" s="301"/>
      <c r="E572" s="301"/>
    </row>
    <row r="573" spans="1:5" x14ac:dyDescent="0.25">
      <c r="A573" s="300">
        <f t="shared" si="8"/>
        <v>555</v>
      </c>
      <c r="B573" s="302" t="s">
        <v>727</v>
      </c>
      <c r="C573" s="298"/>
      <c r="D573" s="298"/>
      <c r="E573" s="298"/>
    </row>
    <row r="574" spans="1:5" ht="30" x14ac:dyDescent="0.25">
      <c r="A574" s="300">
        <f t="shared" si="8"/>
        <v>556</v>
      </c>
      <c r="B574" s="302" t="s">
        <v>726</v>
      </c>
      <c r="C574" s="301"/>
      <c r="D574" s="301"/>
      <c r="E574" s="301"/>
    </row>
    <row r="575" spans="1:5" x14ac:dyDescent="0.25">
      <c r="A575" s="300">
        <f t="shared" si="8"/>
        <v>557</v>
      </c>
      <c r="B575" s="302" t="s">
        <v>725</v>
      </c>
      <c r="C575" s="298"/>
      <c r="D575" s="298"/>
      <c r="E575" s="298"/>
    </row>
    <row r="576" spans="1:5" ht="45" x14ac:dyDescent="0.25">
      <c r="A576" s="300">
        <f t="shared" si="8"/>
        <v>558</v>
      </c>
      <c r="B576" s="302" t="s">
        <v>724</v>
      </c>
      <c r="C576" s="301"/>
      <c r="D576" s="301"/>
      <c r="E576" s="301"/>
    </row>
    <row r="577" spans="1:5" ht="30" x14ac:dyDescent="0.25">
      <c r="A577" s="300">
        <f t="shared" si="8"/>
        <v>559</v>
      </c>
      <c r="B577" s="302" t="s">
        <v>723</v>
      </c>
      <c r="C577" s="301"/>
      <c r="D577" s="301"/>
      <c r="E577" s="301"/>
    </row>
    <row r="578" spans="1:5" x14ac:dyDescent="0.25">
      <c r="A578" s="300">
        <f t="shared" si="8"/>
        <v>560</v>
      </c>
      <c r="B578" s="302" t="s">
        <v>722</v>
      </c>
      <c r="C578" s="301"/>
      <c r="D578" s="301"/>
      <c r="E578" s="301"/>
    </row>
    <row r="579" spans="1:5" x14ac:dyDescent="0.25">
      <c r="A579" s="300">
        <f t="shared" si="8"/>
        <v>561</v>
      </c>
      <c r="B579" s="302" t="s">
        <v>721</v>
      </c>
      <c r="C579" s="301"/>
      <c r="D579" s="301"/>
      <c r="E579" s="301"/>
    </row>
    <row r="580" spans="1:5" ht="30" x14ac:dyDescent="0.25">
      <c r="A580" s="300">
        <f t="shared" si="8"/>
        <v>562</v>
      </c>
      <c r="B580" s="302" t="s">
        <v>720</v>
      </c>
      <c r="C580" s="301"/>
      <c r="D580" s="301"/>
      <c r="E580" s="301"/>
    </row>
    <row r="581" spans="1:5" ht="30" x14ac:dyDescent="0.25">
      <c r="A581" s="300">
        <f t="shared" si="8"/>
        <v>563</v>
      </c>
      <c r="B581" s="302" t="s">
        <v>719</v>
      </c>
      <c r="C581" s="301"/>
      <c r="D581" s="301"/>
      <c r="E581" s="301"/>
    </row>
    <row r="582" spans="1:5" ht="60" x14ac:dyDescent="0.25">
      <c r="A582" s="300">
        <f t="shared" si="8"/>
        <v>564</v>
      </c>
      <c r="B582" s="302" t="s">
        <v>718</v>
      </c>
      <c r="C582" s="301"/>
      <c r="D582" s="301"/>
      <c r="E582" s="301"/>
    </row>
    <row r="583" spans="1:5" ht="45" x14ac:dyDescent="0.25">
      <c r="A583" s="300">
        <f t="shared" si="8"/>
        <v>565</v>
      </c>
      <c r="B583" s="302" t="s">
        <v>717</v>
      </c>
      <c r="C583" s="301"/>
      <c r="D583" s="301"/>
      <c r="E583" s="301"/>
    </row>
    <row r="584" spans="1:5" x14ac:dyDescent="0.25">
      <c r="A584" s="300">
        <f t="shared" si="8"/>
        <v>566</v>
      </c>
      <c r="B584" s="302" t="s">
        <v>716</v>
      </c>
      <c r="C584" s="301"/>
      <c r="D584" s="301"/>
      <c r="E584" s="301"/>
    </row>
    <row r="585" spans="1:5" x14ac:dyDescent="0.25">
      <c r="A585" s="300">
        <f t="shared" si="8"/>
        <v>567</v>
      </c>
      <c r="B585" s="302" t="s">
        <v>715</v>
      </c>
      <c r="C585" s="301"/>
      <c r="D585" s="301"/>
      <c r="E585" s="301"/>
    </row>
    <row r="586" spans="1:5" ht="45" x14ac:dyDescent="0.25">
      <c r="A586" s="300">
        <f t="shared" si="8"/>
        <v>568</v>
      </c>
      <c r="B586" s="302" t="s">
        <v>714</v>
      </c>
      <c r="C586" s="301"/>
      <c r="D586" s="301"/>
      <c r="E586" s="301"/>
    </row>
    <row r="587" spans="1:5" x14ac:dyDescent="0.25">
      <c r="A587" s="300">
        <f t="shared" si="8"/>
        <v>569</v>
      </c>
      <c r="B587" s="302" t="s">
        <v>713</v>
      </c>
      <c r="C587" s="298"/>
      <c r="D587" s="298"/>
      <c r="E587" s="298"/>
    </row>
    <row r="588" spans="1:5" ht="30" x14ac:dyDescent="0.25">
      <c r="A588" s="300">
        <f t="shared" si="8"/>
        <v>570</v>
      </c>
      <c r="B588" s="302" t="s">
        <v>712</v>
      </c>
      <c r="C588" s="301"/>
      <c r="D588" s="301"/>
      <c r="E588" s="301"/>
    </row>
    <row r="589" spans="1:5" ht="45" x14ac:dyDescent="0.25">
      <c r="A589" s="300">
        <f t="shared" si="8"/>
        <v>571</v>
      </c>
      <c r="B589" s="302" t="s">
        <v>711</v>
      </c>
      <c r="C589" s="301"/>
      <c r="D589" s="301"/>
      <c r="E589" s="301"/>
    </row>
    <row r="590" spans="1:5" x14ac:dyDescent="0.25">
      <c r="A590" s="300">
        <f t="shared" si="8"/>
        <v>572</v>
      </c>
      <c r="B590" s="302" t="s">
        <v>710</v>
      </c>
      <c r="C590" s="298"/>
      <c r="D590" s="298"/>
      <c r="E590" s="298"/>
    </row>
    <row r="591" spans="1:5" ht="30" x14ac:dyDescent="0.25">
      <c r="A591" s="300">
        <f t="shared" si="8"/>
        <v>573</v>
      </c>
      <c r="B591" s="302" t="s">
        <v>709</v>
      </c>
      <c r="C591" s="301"/>
      <c r="D591" s="301"/>
      <c r="E591" s="301"/>
    </row>
    <row r="592" spans="1:5" x14ac:dyDescent="0.25">
      <c r="A592" s="300">
        <f t="shared" si="8"/>
        <v>574</v>
      </c>
      <c r="B592" s="302" t="s">
        <v>708</v>
      </c>
      <c r="C592" s="298"/>
      <c r="D592" s="298"/>
      <c r="E592" s="298"/>
    </row>
    <row r="593" spans="1:5" ht="75" x14ac:dyDescent="0.25">
      <c r="A593" s="300">
        <f t="shared" si="8"/>
        <v>575</v>
      </c>
      <c r="B593" s="302" t="s">
        <v>707</v>
      </c>
      <c r="C593" s="301"/>
      <c r="D593" s="301"/>
      <c r="E593" s="301"/>
    </row>
    <row r="594" spans="1:5" ht="30" x14ac:dyDescent="0.25">
      <c r="A594" s="300">
        <f t="shared" si="8"/>
        <v>576</v>
      </c>
      <c r="B594" s="302" t="s">
        <v>706</v>
      </c>
      <c r="C594" s="301"/>
      <c r="D594" s="301"/>
      <c r="E594" s="301"/>
    </row>
    <row r="595" spans="1:5" ht="30" x14ac:dyDescent="0.25">
      <c r="A595" s="300">
        <f t="shared" si="8"/>
        <v>577</v>
      </c>
      <c r="B595" s="302" t="s">
        <v>705</v>
      </c>
      <c r="C595" s="301"/>
      <c r="D595" s="301"/>
      <c r="E595" s="301"/>
    </row>
    <row r="596" spans="1:5" ht="30" x14ac:dyDescent="0.25">
      <c r="A596" s="300">
        <f t="shared" ref="A596:A659" si="9">A595+1</f>
        <v>578</v>
      </c>
      <c r="B596" s="302" t="s">
        <v>704</v>
      </c>
      <c r="C596" s="301"/>
      <c r="D596" s="301"/>
      <c r="E596" s="301"/>
    </row>
    <row r="597" spans="1:5" ht="30" x14ac:dyDescent="0.25">
      <c r="A597" s="300">
        <f t="shared" si="9"/>
        <v>579</v>
      </c>
      <c r="B597" s="302" t="s">
        <v>703</v>
      </c>
      <c r="C597" s="301"/>
      <c r="D597" s="301"/>
      <c r="E597" s="301"/>
    </row>
    <row r="598" spans="1:5" x14ac:dyDescent="0.25">
      <c r="A598" s="300">
        <f t="shared" si="9"/>
        <v>580</v>
      </c>
      <c r="B598" s="302" t="s">
        <v>702</v>
      </c>
      <c r="C598" s="301"/>
      <c r="D598" s="301"/>
      <c r="E598" s="301"/>
    </row>
    <row r="599" spans="1:5" x14ac:dyDescent="0.25">
      <c r="A599" s="300">
        <f t="shared" si="9"/>
        <v>581</v>
      </c>
      <c r="B599" s="302" t="s">
        <v>701</v>
      </c>
      <c r="C599" s="301"/>
      <c r="D599" s="301"/>
      <c r="E599" s="301"/>
    </row>
    <row r="600" spans="1:5" x14ac:dyDescent="0.25">
      <c r="A600" s="300">
        <f t="shared" si="9"/>
        <v>582</v>
      </c>
      <c r="B600" s="302" t="s">
        <v>700</v>
      </c>
      <c r="C600" s="301"/>
      <c r="D600" s="301"/>
      <c r="E600" s="301"/>
    </row>
    <row r="601" spans="1:5" x14ac:dyDescent="0.25">
      <c r="A601" s="300">
        <f t="shared" si="9"/>
        <v>583</v>
      </c>
      <c r="B601" s="302" t="s">
        <v>699</v>
      </c>
      <c r="C601" s="301"/>
      <c r="D601" s="301"/>
      <c r="E601" s="301"/>
    </row>
    <row r="602" spans="1:5" x14ac:dyDescent="0.25">
      <c r="A602" s="300">
        <f t="shared" si="9"/>
        <v>584</v>
      </c>
      <c r="B602" s="302" t="s">
        <v>698</v>
      </c>
      <c r="C602" s="301"/>
      <c r="D602" s="301"/>
      <c r="E602" s="301"/>
    </row>
    <row r="603" spans="1:5" x14ac:dyDescent="0.25">
      <c r="A603" s="300">
        <f t="shared" si="9"/>
        <v>585</v>
      </c>
      <c r="B603" s="302" t="s">
        <v>697</v>
      </c>
      <c r="C603" s="301"/>
      <c r="D603" s="301"/>
      <c r="E603" s="301"/>
    </row>
    <row r="604" spans="1:5" ht="30" x14ac:dyDescent="0.25">
      <c r="A604" s="300">
        <f t="shared" si="9"/>
        <v>586</v>
      </c>
      <c r="B604" s="302" t="s">
        <v>696</v>
      </c>
      <c r="C604" s="301"/>
      <c r="D604" s="301"/>
      <c r="E604" s="301"/>
    </row>
    <row r="605" spans="1:5" ht="60" x14ac:dyDescent="0.25">
      <c r="A605" s="300">
        <f t="shared" si="9"/>
        <v>587</v>
      </c>
      <c r="B605" s="302" t="s">
        <v>695</v>
      </c>
      <c r="C605" s="301"/>
      <c r="D605" s="301"/>
      <c r="E605" s="301"/>
    </row>
    <row r="606" spans="1:5" ht="45" x14ac:dyDescent="0.25">
      <c r="A606" s="300">
        <f t="shared" si="9"/>
        <v>588</v>
      </c>
      <c r="B606" s="302" t="s">
        <v>694</v>
      </c>
      <c r="C606" s="301"/>
      <c r="D606" s="301"/>
      <c r="E606" s="301"/>
    </row>
    <row r="607" spans="1:5" ht="30" x14ac:dyDescent="0.25">
      <c r="A607" s="300">
        <f t="shared" si="9"/>
        <v>589</v>
      </c>
      <c r="B607" s="302" t="s">
        <v>693</v>
      </c>
      <c r="C607" s="301"/>
      <c r="D607" s="301"/>
      <c r="E607" s="301"/>
    </row>
    <row r="608" spans="1:5" x14ac:dyDescent="0.25">
      <c r="A608" s="300">
        <f t="shared" si="9"/>
        <v>590</v>
      </c>
      <c r="B608" s="302" t="s">
        <v>692</v>
      </c>
      <c r="C608" s="298"/>
      <c r="D608" s="298"/>
      <c r="E608" s="298"/>
    </row>
    <row r="609" spans="1:5" ht="30" x14ac:dyDescent="0.25">
      <c r="A609" s="300">
        <f t="shared" si="9"/>
        <v>591</v>
      </c>
      <c r="B609" s="302" t="s">
        <v>691</v>
      </c>
      <c r="C609" s="301"/>
      <c r="D609" s="301"/>
      <c r="E609" s="301"/>
    </row>
    <row r="610" spans="1:5" x14ac:dyDescent="0.25">
      <c r="A610" s="300">
        <f t="shared" si="9"/>
        <v>592</v>
      </c>
      <c r="B610" s="302" t="s">
        <v>690</v>
      </c>
      <c r="C610" s="298"/>
      <c r="D610" s="298"/>
      <c r="E610" s="298"/>
    </row>
    <row r="611" spans="1:5" ht="30" x14ac:dyDescent="0.25">
      <c r="A611" s="300">
        <f t="shared" si="9"/>
        <v>593</v>
      </c>
      <c r="B611" s="302" t="s">
        <v>689</v>
      </c>
      <c r="C611" s="301"/>
      <c r="D611" s="301"/>
      <c r="E611" s="301"/>
    </row>
    <row r="612" spans="1:5" ht="30" x14ac:dyDescent="0.25">
      <c r="A612" s="300">
        <f t="shared" si="9"/>
        <v>594</v>
      </c>
      <c r="B612" s="302" t="s">
        <v>688</v>
      </c>
      <c r="C612" s="301"/>
      <c r="D612" s="301"/>
      <c r="E612" s="301"/>
    </row>
    <row r="613" spans="1:5" ht="30" x14ac:dyDescent="0.25">
      <c r="A613" s="300">
        <f t="shared" si="9"/>
        <v>595</v>
      </c>
      <c r="B613" s="302" t="s">
        <v>687</v>
      </c>
      <c r="C613" s="301"/>
      <c r="D613" s="301"/>
      <c r="E613" s="301"/>
    </row>
    <row r="614" spans="1:5" ht="45" x14ac:dyDescent="0.25">
      <c r="A614" s="300">
        <f t="shared" si="9"/>
        <v>596</v>
      </c>
      <c r="B614" s="302" t="s">
        <v>686</v>
      </c>
      <c r="C614" s="301"/>
      <c r="D614" s="301"/>
      <c r="E614" s="301"/>
    </row>
    <row r="615" spans="1:5" x14ac:dyDescent="0.25">
      <c r="A615" s="300">
        <f t="shared" si="9"/>
        <v>597</v>
      </c>
      <c r="B615" s="302" t="s">
        <v>685</v>
      </c>
      <c r="C615" s="298"/>
      <c r="D615" s="298"/>
      <c r="E615" s="298"/>
    </row>
    <row r="616" spans="1:5" ht="45" x14ac:dyDescent="0.25">
      <c r="A616" s="300">
        <f t="shared" si="9"/>
        <v>598</v>
      </c>
      <c r="B616" s="302" t="s">
        <v>684</v>
      </c>
      <c r="C616" s="301"/>
      <c r="D616" s="301"/>
      <c r="E616" s="301"/>
    </row>
    <row r="617" spans="1:5" ht="45" x14ac:dyDescent="0.25">
      <c r="A617" s="300">
        <f t="shared" si="9"/>
        <v>599</v>
      </c>
      <c r="B617" s="302" t="s">
        <v>683</v>
      </c>
      <c r="C617" s="301"/>
      <c r="D617" s="301"/>
      <c r="E617" s="301"/>
    </row>
    <row r="618" spans="1:5" ht="30" x14ac:dyDescent="0.25">
      <c r="A618" s="300">
        <f t="shared" si="9"/>
        <v>600</v>
      </c>
      <c r="B618" s="302" t="s">
        <v>682</v>
      </c>
      <c r="C618" s="301"/>
      <c r="D618" s="301"/>
      <c r="E618" s="301"/>
    </row>
    <row r="619" spans="1:5" x14ac:dyDescent="0.25">
      <c r="A619" s="300">
        <f t="shared" si="9"/>
        <v>601</v>
      </c>
      <c r="B619" s="302" t="s">
        <v>681</v>
      </c>
      <c r="C619" s="301"/>
      <c r="D619" s="301"/>
      <c r="E619" s="301"/>
    </row>
    <row r="620" spans="1:5" ht="30" x14ac:dyDescent="0.25">
      <c r="A620" s="300">
        <f t="shared" si="9"/>
        <v>602</v>
      </c>
      <c r="B620" s="302" t="s">
        <v>680</v>
      </c>
      <c r="C620" s="301"/>
      <c r="D620" s="301"/>
      <c r="E620" s="301"/>
    </row>
    <row r="621" spans="1:5" ht="45" x14ac:dyDescent="0.25">
      <c r="A621" s="300">
        <f t="shared" si="9"/>
        <v>603</v>
      </c>
      <c r="B621" s="302" t="s">
        <v>679</v>
      </c>
      <c r="C621" s="301"/>
      <c r="D621" s="301"/>
      <c r="E621" s="301"/>
    </row>
    <row r="622" spans="1:5" ht="45" x14ac:dyDescent="0.25">
      <c r="A622" s="300">
        <f t="shared" si="9"/>
        <v>604</v>
      </c>
      <c r="B622" s="302" t="s">
        <v>678</v>
      </c>
      <c r="C622" s="301"/>
      <c r="D622" s="301"/>
      <c r="E622" s="301"/>
    </row>
    <row r="623" spans="1:5" x14ac:dyDescent="0.25">
      <c r="A623" s="300">
        <f t="shared" si="9"/>
        <v>605</v>
      </c>
      <c r="B623" s="302" t="s">
        <v>677</v>
      </c>
      <c r="C623" s="298"/>
      <c r="D623" s="298"/>
      <c r="E623" s="298"/>
    </row>
    <row r="624" spans="1:5" ht="45" x14ac:dyDescent="0.25">
      <c r="A624" s="300">
        <f t="shared" si="9"/>
        <v>606</v>
      </c>
      <c r="B624" s="302" t="s">
        <v>676</v>
      </c>
      <c r="C624" s="301"/>
      <c r="D624" s="301"/>
      <c r="E624" s="301"/>
    </row>
    <row r="625" spans="1:5" x14ac:dyDescent="0.25">
      <c r="A625" s="300">
        <f t="shared" si="9"/>
        <v>607</v>
      </c>
      <c r="B625" s="302" t="s">
        <v>675</v>
      </c>
      <c r="C625" s="301"/>
      <c r="D625" s="301"/>
      <c r="E625" s="301"/>
    </row>
    <row r="626" spans="1:5" ht="30" x14ac:dyDescent="0.25">
      <c r="A626" s="300">
        <f t="shared" si="9"/>
        <v>608</v>
      </c>
      <c r="B626" s="302" t="s">
        <v>674</v>
      </c>
      <c r="C626" s="301"/>
      <c r="D626" s="301"/>
      <c r="E626" s="301"/>
    </row>
    <row r="627" spans="1:5" ht="60" x14ac:dyDescent="0.25">
      <c r="A627" s="300">
        <f t="shared" si="9"/>
        <v>609</v>
      </c>
      <c r="B627" s="302" t="s">
        <v>673</v>
      </c>
      <c r="C627" s="301"/>
      <c r="D627" s="301"/>
      <c r="E627" s="301"/>
    </row>
    <row r="628" spans="1:5" ht="60" x14ac:dyDescent="0.25">
      <c r="A628" s="300">
        <f t="shared" si="9"/>
        <v>610</v>
      </c>
      <c r="B628" s="302" t="s">
        <v>672</v>
      </c>
      <c r="C628" s="301"/>
      <c r="D628" s="301"/>
      <c r="E628" s="301"/>
    </row>
    <row r="629" spans="1:5" x14ac:dyDescent="0.25">
      <c r="A629" s="300">
        <f t="shared" si="9"/>
        <v>611</v>
      </c>
      <c r="B629" s="302" t="s">
        <v>671</v>
      </c>
      <c r="C629" s="298"/>
      <c r="D629" s="298"/>
      <c r="E629" s="298"/>
    </row>
    <row r="630" spans="1:5" ht="60" x14ac:dyDescent="0.25">
      <c r="A630" s="300">
        <f t="shared" si="9"/>
        <v>612</v>
      </c>
      <c r="B630" s="302" t="s">
        <v>670</v>
      </c>
      <c r="C630" s="301"/>
      <c r="D630" s="301"/>
      <c r="E630" s="301"/>
    </row>
    <row r="631" spans="1:5" x14ac:dyDescent="0.25">
      <c r="A631" s="300">
        <f t="shared" si="9"/>
        <v>613</v>
      </c>
      <c r="B631" s="302" t="s">
        <v>669</v>
      </c>
      <c r="C631" s="298"/>
      <c r="D631" s="298"/>
      <c r="E631" s="298"/>
    </row>
    <row r="632" spans="1:5" x14ac:dyDescent="0.25">
      <c r="A632" s="300">
        <f t="shared" si="9"/>
        <v>614</v>
      </c>
      <c r="B632" s="302" t="s">
        <v>668</v>
      </c>
      <c r="C632" s="298"/>
      <c r="D632" s="298"/>
      <c r="E632" s="298"/>
    </row>
    <row r="633" spans="1:5" ht="45" x14ac:dyDescent="0.25">
      <c r="A633" s="300">
        <f t="shared" si="9"/>
        <v>615</v>
      </c>
      <c r="B633" s="302" t="s">
        <v>667</v>
      </c>
      <c r="C633" s="301"/>
      <c r="D633" s="301"/>
      <c r="E633" s="301"/>
    </row>
    <row r="634" spans="1:5" x14ac:dyDescent="0.25">
      <c r="A634" s="300">
        <f t="shared" si="9"/>
        <v>616</v>
      </c>
      <c r="B634" s="302" t="s">
        <v>666</v>
      </c>
      <c r="C634" s="298"/>
      <c r="D634" s="298"/>
      <c r="E634" s="298"/>
    </row>
    <row r="635" spans="1:5" ht="45" x14ac:dyDescent="0.25">
      <c r="A635" s="300">
        <f t="shared" si="9"/>
        <v>617</v>
      </c>
      <c r="B635" s="302" t="s">
        <v>665</v>
      </c>
      <c r="C635" s="301"/>
      <c r="D635" s="301"/>
      <c r="E635" s="301"/>
    </row>
    <row r="636" spans="1:5" x14ac:dyDescent="0.25">
      <c r="A636" s="300">
        <f t="shared" si="9"/>
        <v>618</v>
      </c>
      <c r="B636" s="302" t="s">
        <v>664</v>
      </c>
      <c r="C636" s="301"/>
      <c r="D636" s="301"/>
      <c r="E636" s="301"/>
    </row>
    <row r="637" spans="1:5" x14ac:dyDescent="0.25">
      <c r="A637" s="300">
        <f t="shared" si="9"/>
        <v>619</v>
      </c>
      <c r="B637" s="302" t="s">
        <v>663</v>
      </c>
      <c r="C637" s="301"/>
      <c r="D637" s="301"/>
      <c r="E637" s="301"/>
    </row>
    <row r="638" spans="1:5" x14ac:dyDescent="0.25">
      <c r="A638" s="300">
        <f t="shared" si="9"/>
        <v>620</v>
      </c>
      <c r="B638" s="302" t="s">
        <v>662</v>
      </c>
      <c r="C638" s="301"/>
      <c r="D638" s="301"/>
      <c r="E638" s="301"/>
    </row>
    <row r="639" spans="1:5" x14ac:dyDescent="0.25">
      <c r="A639" s="300">
        <f t="shared" si="9"/>
        <v>621</v>
      </c>
      <c r="B639" s="302" t="s">
        <v>661</v>
      </c>
      <c r="C639" s="301"/>
      <c r="D639" s="301"/>
      <c r="E639" s="301"/>
    </row>
    <row r="640" spans="1:5" x14ac:dyDescent="0.25">
      <c r="A640" s="300">
        <f t="shared" si="9"/>
        <v>622</v>
      </c>
      <c r="B640" s="302" t="s">
        <v>660</v>
      </c>
      <c r="C640" s="301"/>
      <c r="D640" s="301"/>
      <c r="E640" s="301"/>
    </row>
    <row r="641" spans="1:5" x14ac:dyDescent="0.25">
      <c r="A641" s="300">
        <f t="shared" si="9"/>
        <v>623</v>
      </c>
      <c r="B641" s="302" t="s">
        <v>659</v>
      </c>
      <c r="C641" s="301"/>
      <c r="D641" s="301"/>
      <c r="E641" s="301"/>
    </row>
    <row r="642" spans="1:5" ht="60" x14ac:dyDescent="0.25">
      <c r="A642" s="300">
        <f t="shared" si="9"/>
        <v>624</v>
      </c>
      <c r="B642" s="302" t="s">
        <v>658</v>
      </c>
      <c r="C642" s="301"/>
      <c r="D642" s="301"/>
      <c r="E642" s="301"/>
    </row>
    <row r="643" spans="1:5" ht="30" x14ac:dyDescent="0.25">
      <c r="A643" s="300">
        <f t="shared" si="9"/>
        <v>625</v>
      </c>
      <c r="B643" s="302" t="s">
        <v>657</v>
      </c>
      <c r="C643" s="301"/>
      <c r="D643" s="301"/>
      <c r="E643" s="301"/>
    </row>
    <row r="644" spans="1:5" ht="30" x14ac:dyDescent="0.25">
      <c r="A644" s="300">
        <f t="shared" si="9"/>
        <v>626</v>
      </c>
      <c r="B644" s="302" t="s">
        <v>656</v>
      </c>
      <c r="C644" s="301"/>
      <c r="D644" s="301"/>
      <c r="E644" s="301"/>
    </row>
    <row r="645" spans="1:5" ht="30" x14ac:dyDescent="0.25">
      <c r="A645" s="300">
        <f t="shared" si="9"/>
        <v>627</v>
      </c>
      <c r="B645" s="302" t="s">
        <v>655</v>
      </c>
      <c r="C645" s="301"/>
      <c r="D645" s="301"/>
      <c r="E645" s="301"/>
    </row>
    <row r="646" spans="1:5" ht="45" x14ac:dyDescent="0.25">
      <c r="A646" s="300">
        <f t="shared" si="9"/>
        <v>628</v>
      </c>
      <c r="B646" s="302" t="s">
        <v>654</v>
      </c>
      <c r="C646" s="301"/>
      <c r="D646" s="301"/>
      <c r="E646" s="301"/>
    </row>
    <row r="647" spans="1:5" ht="45" x14ac:dyDescent="0.25">
      <c r="A647" s="300">
        <f t="shared" si="9"/>
        <v>629</v>
      </c>
      <c r="B647" s="302" t="s">
        <v>653</v>
      </c>
      <c r="C647" s="301"/>
      <c r="D647" s="301"/>
      <c r="E647" s="301"/>
    </row>
    <row r="648" spans="1:5" x14ac:dyDescent="0.25">
      <c r="A648" s="300">
        <f t="shared" si="9"/>
        <v>630</v>
      </c>
      <c r="B648" s="302" t="s">
        <v>652</v>
      </c>
      <c r="C648" s="298"/>
      <c r="D648" s="298"/>
      <c r="E648" s="298"/>
    </row>
    <row r="649" spans="1:5" ht="60" x14ac:dyDescent="0.25">
      <c r="A649" s="300">
        <f t="shared" si="9"/>
        <v>631</v>
      </c>
      <c r="B649" s="302" t="s">
        <v>651</v>
      </c>
      <c r="C649" s="301"/>
      <c r="D649" s="301"/>
      <c r="E649" s="301"/>
    </row>
    <row r="650" spans="1:5" x14ac:dyDescent="0.25">
      <c r="A650" s="300">
        <f t="shared" si="9"/>
        <v>632</v>
      </c>
      <c r="B650" s="302" t="s">
        <v>650</v>
      </c>
      <c r="C650" s="298"/>
      <c r="D650" s="298"/>
      <c r="E650" s="298"/>
    </row>
    <row r="651" spans="1:5" ht="30" x14ac:dyDescent="0.25">
      <c r="A651" s="300">
        <f t="shared" si="9"/>
        <v>633</v>
      </c>
      <c r="B651" s="302" t="s">
        <v>649</v>
      </c>
      <c r="C651" s="301"/>
      <c r="D651" s="301"/>
      <c r="E651" s="301"/>
    </row>
    <row r="652" spans="1:5" ht="75" x14ac:dyDescent="0.25">
      <c r="A652" s="300">
        <f t="shared" si="9"/>
        <v>634</v>
      </c>
      <c r="B652" s="302" t="s">
        <v>648</v>
      </c>
      <c r="C652" s="301"/>
      <c r="D652" s="301"/>
      <c r="E652" s="301"/>
    </row>
    <row r="653" spans="1:5" ht="75" x14ac:dyDescent="0.25">
      <c r="A653" s="300">
        <f t="shared" si="9"/>
        <v>635</v>
      </c>
      <c r="B653" s="302" t="s">
        <v>647</v>
      </c>
      <c r="C653" s="301"/>
      <c r="D653" s="301"/>
      <c r="E653" s="301"/>
    </row>
    <row r="654" spans="1:5" ht="30" x14ac:dyDescent="0.25">
      <c r="A654" s="300">
        <f t="shared" si="9"/>
        <v>636</v>
      </c>
      <c r="B654" s="302" t="s">
        <v>646</v>
      </c>
      <c r="C654" s="301"/>
      <c r="D654" s="301"/>
      <c r="E654" s="301"/>
    </row>
    <row r="655" spans="1:5" x14ac:dyDescent="0.25">
      <c r="A655" s="300">
        <f t="shared" si="9"/>
        <v>637</v>
      </c>
      <c r="B655" s="302" t="s">
        <v>645</v>
      </c>
      <c r="C655" s="298"/>
      <c r="D655" s="298"/>
      <c r="E655" s="298"/>
    </row>
    <row r="656" spans="1:5" ht="30" x14ac:dyDescent="0.25">
      <c r="A656" s="300">
        <f t="shared" si="9"/>
        <v>638</v>
      </c>
      <c r="B656" s="302" t="s">
        <v>644</v>
      </c>
      <c r="C656" s="301"/>
      <c r="D656" s="301"/>
      <c r="E656" s="301"/>
    </row>
    <row r="657" spans="1:5" ht="60" x14ac:dyDescent="0.25">
      <c r="A657" s="300">
        <f t="shared" si="9"/>
        <v>639</v>
      </c>
      <c r="B657" s="302" t="s">
        <v>643</v>
      </c>
      <c r="C657" s="301"/>
      <c r="D657" s="301"/>
      <c r="E657" s="301"/>
    </row>
    <row r="658" spans="1:5" x14ac:dyDescent="0.25">
      <c r="A658" s="300">
        <f t="shared" si="9"/>
        <v>640</v>
      </c>
      <c r="B658" s="302" t="s">
        <v>642</v>
      </c>
      <c r="C658" s="298"/>
      <c r="D658" s="298"/>
      <c r="E658" s="298"/>
    </row>
    <row r="659" spans="1:5" ht="75" x14ac:dyDescent="0.25">
      <c r="A659" s="300">
        <f t="shared" si="9"/>
        <v>641</v>
      </c>
      <c r="B659" s="302" t="s">
        <v>641</v>
      </c>
      <c r="C659" s="301"/>
      <c r="D659" s="301"/>
      <c r="E659" s="301"/>
    </row>
    <row r="660" spans="1:5" x14ac:dyDescent="0.25">
      <c r="A660" s="300">
        <f t="shared" ref="A660:A723" si="10">A659+1</f>
        <v>642</v>
      </c>
      <c r="B660" s="302" t="s">
        <v>640</v>
      </c>
      <c r="C660" s="301"/>
      <c r="D660" s="301"/>
      <c r="E660" s="301"/>
    </row>
    <row r="661" spans="1:5" x14ac:dyDescent="0.25">
      <c r="A661" s="300">
        <f t="shared" si="10"/>
        <v>643</v>
      </c>
      <c r="B661" s="302" t="s">
        <v>639</v>
      </c>
      <c r="C661" s="301"/>
      <c r="D661" s="301"/>
      <c r="E661" s="301"/>
    </row>
    <row r="662" spans="1:5" x14ac:dyDescent="0.25">
      <c r="A662" s="300">
        <f t="shared" si="10"/>
        <v>644</v>
      </c>
      <c r="B662" s="302" t="s">
        <v>638</v>
      </c>
      <c r="C662" s="301"/>
      <c r="D662" s="301"/>
      <c r="E662" s="301"/>
    </row>
    <row r="663" spans="1:5" x14ac:dyDescent="0.25">
      <c r="A663" s="300">
        <f t="shared" si="10"/>
        <v>645</v>
      </c>
      <c r="B663" s="302" t="s">
        <v>637</v>
      </c>
      <c r="C663" s="301"/>
      <c r="D663" s="301"/>
      <c r="E663" s="301"/>
    </row>
    <row r="664" spans="1:5" x14ac:dyDescent="0.25">
      <c r="A664" s="300">
        <f t="shared" si="10"/>
        <v>646</v>
      </c>
      <c r="B664" s="302" t="s">
        <v>636</v>
      </c>
      <c r="C664" s="301"/>
      <c r="D664" s="301"/>
      <c r="E664" s="301"/>
    </row>
    <row r="665" spans="1:5" ht="30" x14ac:dyDescent="0.25">
      <c r="A665" s="300">
        <f t="shared" si="10"/>
        <v>647</v>
      </c>
      <c r="B665" s="302" t="s">
        <v>635</v>
      </c>
      <c r="C665" s="301"/>
      <c r="D665" s="301"/>
      <c r="E665" s="301"/>
    </row>
    <row r="666" spans="1:5" ht="45" x14ac:dyDescent="0.25">
      <c r="A666" s="300">
        <f t="shared" si="10"/>
        <v>648</v>
      </c>
      <c r="B666" s="302" t="s">
        <v>634</v>
      </c>
      <c r="C666" s="301"/>
      <c r="D666" s="301"/>
      <c r="E666" s="301"/>
    </row>
    <row r="667" spans="1:5" x14ac:dyDescent="0.25">
      <c r="A667" s="300">
        <f t="shared" si="10"/>
        <v>649</v>
      </c>
      <c r="B667" s="302" t="s">
        <v>633</v>
      </c>
      <c r="C667" s="298"/>
      <c r="D667" s="298"/>
      <c r="E667" s="298"/>
    </row>
    <row r="668" spans="1:5" ht="60" x14ac:dyDescent="0.25">
      <c r="A668" s="300">
        <f t="shared" si="10"/>
        <v>650</v>
      </c>
      <c r="B668" s="302" t="s">
        <v>632</v>
      </c>
      <c r="C668" s="301"/>
      <c r="D668" s="301"/>
      <c r="E668" s="301"/>
    </row>
    <row r="669" spans="1:5" ht="30" x14ac:dyDescent="0.25">
      <c r="A669" s="300">
        <f t="shared" si="10"/>
        <v>651</v>
      </c>
      <c r="B669" s="302" t="s">
        <v>631</v>
      </c>
      <c r="C669" s="301"/>
      <c r="D669" s="301"/>
      <c r="E669" s="301"/>
    </row>
    <row r="670" spans="1:5" ht="30" x14ac:dyDescent="0.25">
      <c r="A670" s="300">
        <f t="shared" si="10"/>
        <v>652</v>
      </c>
      <c r="B670" s="302" t="s">
        <v>630</v>
      </c>
      <c r="C670" s="301"/>
      <c r="D670" s="301"/>
      <c r="E670" s="301"/>
    </row>
    <row r="671" spans="1:5" ht="30" x14ac:dyDescent="0.25">
      <c r="A671" s="300">
        <f t="shared" si="10"/>
        <v>653</v>
      </c>
      <c r="B671" s="302" t="s">
        <v>629</v>
      </c>
      <c r="C671" s="301"/>
      <c r="D671" s="301"/>
      <c r="E671" s="301"/>
    </row>
    <row r="672" spans="1:5" x14ac:dyDescent="0.25">
      <c r="A672" s="300">
        <f t="shared" si="10"/>
        <v>654</v>
      </c>
      <c r="B672" s="302" t="s">
        <v>628</v>
      </c>
      <c r="C672" s="298"/>
      <c r="D672" s="298"/>
      <c r="E672" s="298"/>
    </row>
    <row r="673" spans="1:5" ht="30" x14ac:dyDescent="0.25">
      <c r="A673" s="300">
        <f t="shared" si="10"/>
        <v>655</v>
      </c>
      <c r="B673" s="302" t="s">
        <v>627</v>
      </c>
      <c r="C673" s="301"/>
      <c r="D673" s="301"/>
      <c r="E673" s="301"/>
    </row>
    <row r="674" spans="1:5" x14ac:dyDescent="0.25">
      <c r="A674" s="300">
        <f t="shared" si="10"/>
        <v>656</v>
      </c>
      <c r="B674" s="302" t="s">
        <v>626</v>
      </c>
      <c r="C674" s="301"/>
      <c r="D674" s="301"/>
      <c r="E674" s="301"/>
    </row>
    <row r="675" spans="1:5" x14ac:dyDescent="0.25">
      <c r="A675" s="300">
        <f t="shared" si="10"/>
        <v>657</v>
      </c>
      <c r="B675" s="302" t="s">
        <v>625</v>
      </c>
      <c r="C675" s="301"/>
      <c r="D675" s="301"/>
      <c r="E675" s="301"/>
    </row>
    <row r="676" spans="1:5" x14ac:dyDescent="0.25">
      <c r="A676" s="300">
        <f t="shared" si="10"/>
        <v>658</v>
      </c>
      <c r="B676" s="302" t="s">
        <v>624</v>
      </c>
      <c r="C676" s="301"/>
      <c r="D676" s="301"/>
      <c r="E676" s="301"/>
    </row>
    <row r="677" spans="1:5" x14ac:dyDescent="0.25">
      <c r="A677" s="300">
        <f t="shared" si="10"/>
        <v>659</v>
      </c>
      <c r="B677" s="302" t="s">
        <v>623</v>
      </c>
      <c r="C677" s="301"/>
      <c r="D677" s="301"/>
      <c r="E677" s="301"/>
    </row>
    <row r="678" spans="1:5" x14ac:dyDescent="0.25">
      <c r="A678" s="300">
        <f t="shared" si="10"/>
        <v>660</v>
      </c>
      <c r="B678" s="302" t="s">
        <v>622</v>
      </c>
      <c r="C678" s="301"/>
      <c r="D678" s="301"/>
      <c r="E678" s="301"/>
    </row>
    <row r="679" spans="1:5" x14ac:dyDescent="0.25">
      <c r="A679" s="300">
        <f t="shared" si="10"/>
        <v>661</v>
      </c>
      <c r="B679" s="302" t="s">
        <v>621</v>
      </c>
      <c r="C679" s="301"/>
      <c r="D679" s="301"/>
      <c r="E679" s="301"/>
    </row>
    <row r="680" spans="1:5" x14ac:dyDescent="0.25">
      <c r="A680" s="300">
        <f t="shared" si="10"/>
        <v>662</v>
      </c>
      <c r="B680" s="302" t="s">
        <v>620</v>
      </c>
      <c r="C680" s="301"/>
      <c r="D680" s="301"/>
      <c r="E680" s="301"/>
    </row>
    <row r="681" spans="1:5" x14ac:dyDescent="0.25">
      <c r="A681" s="300">
        <f t="shared" si="10"/>
        <v>663</v>
      </c>
      <c r="B681" s="302" t="s">
        <v>619</v>
      </c>
      <c r="C681" s="301"/>
      <c r="D681" s="301"/>
      <c r="E681" s="301"/>
    </row>
    <row r="682" spans="1:5" x14ac:dyDescent="0.25">
      <c r="A682" s="300">
        <f t="shared" si="10"/>
        <v>664</v>
      </c>
      <c r="B682" s="302" t="s">
        <v>618</v>
      </c>
      <c r="C682" s="301"/>
      <c r="D682" s="301"/>
      <c r="E682" s="301"/>
    </row>
    <row r="683" spans="1:5" x14ac:dyDescent="0.25">
      <c r="A683" s="300">
        <f t="shared" si="10"/>
        <v>665</v>
      </c>
      <c r="B683" s="302" t="s">
        <v>617</v>
      </c>
      <c r="C683" s="301"/>
      <c r="D683" s="301"/>
      <c r="E683" s="301"/>
    </row>
    <row r="684" spans="1:5" ht="45" x14ac:dyDescent="0.25">
      <c r="A684" s="300">
        <f t="shared" si="10"/>
        <v>666</v>
      </c>
      <c r="B684" s="302" t="s">
        <v>616</v>
      </c>
      <c r="C684" s="301"/>
      <c r="D684" s="301"/>
      <c r="E684" s="301"/>
    </row>
    <row r="685" spans="1:5" ht="45" x14ac:dyDescent="0.25">
      <c r="A685" s="300">
        <f t="shared" si="10"/>
        <v>667</v>
      </c>
      <c r="B685" s="302" t="s">
        <v>615</v>
      </c>
      <c r="C685" s="301"/>
      <c r="D685" s="301"/>
      <c r="E685" s="301"/>
    </row>
    <row r="686" spans="1:5" x14ac:dyDescent="0.25">
      <c r="A686" s="300">
        <f t="shared" si="10"/>
        <v>668</v>
      </c>
      <c r="B686" s="302" t="s">
        <v>614</v>
      </c>
      <c r="C686" s="298"/>
      <c r="D686" s="298"/>
      <c r="E686" s="298"/>
    </row>
    <row r="687" spans="1:5" ht="45" x14ac:dyDescent="0.25">
      <c r="A687" s="300">
        <f t="shared" si="10"/>
        <v>669</v>
      </c>
      <c r="B687" s="302" t="s">
        <v>613</v>
      </c>
      <c r="C687" s="301"/>
      <c r="D687" s="301"/>
      <c r="E687" s="301"/>
    </row>
    <row r="688" spans="1:5" x14ac:dyDescent="0.25">
      <c r="A688" s="300">
        <f t="shared" si="10"/>
        <v>670</v>
      </c>
      <c r="B688" s="302" t="s">
        <v>612</v>
      </c>
      <c r="C688" s="301"/>
      <c r="D688" s="301"/>
      <c r="E688" s="301"/>
    </row>
    <row r="689" spans="1:5" ht="30" x14ac:dyDescent="0.25">
      <c r="A689" s="300">
        <f t="shared" si="10"/>
        <v>671</v>
      </c>
      <c r="B689" s="302" t="s">
        <v>611</v>
      </c>
      <c r="C689" s="301"/>
      <c r="D689" s="301"/>
      <c r="E689" s="301"/>
    </row>
    <row r="690" spans="1:5" x14ac:dyDescent="0.25">
      <c r="A690" s="300">
        <f t="shared" si="10"/>
        <v>672</v>
      </c>
      <c r="B690" s="302" t="s">
        <v>610</v>
      </c>
      <c r="C690" s="301"/>
      <c r="D690" s="301"/>
      <c r="E690" s="301"/>
    </row>
    <row r="691" spans="1:5" ht="30" x14ac:dyDescent="0.25">
      <c r="A691" s="300">
        <f t="shared" si="10"/>
        <v>673</v>
      </c>
      <c r="B691" s="302" t="s">
        <v>609</v>
      </c>
      <c r="C691" s="301"/>
      <c r="D691" s="301"/>
      <c r="E691" s="301"/>
    </row>
    <row r="692" spans="1:5" x14ac:dyDescent="0.25">
      <c r="A692" s="300">
        <f t="shared" si="10"/>
        <v>674</v>
      </c>
      <c r="B692" s="302" t="s">
        <v>608</v>
      </c>
      <c r="C692" s="301"/>
      <c r="D692" s="301"/>
      <c r="E692" s="301"/>
    </row>
    <row r="693" spans="1:5" ht="30" x14ac:dyDescent="0.25">
      <c r="A693" s="300">
        <f t="shared" si="10"/>
        <v>675</v>
      </c>
      <c r="B693" s="302" t="s">
        <v>607</v>
      </c>
      <c r="C693" s="301"/>
      <c r="D693" s="301"/>
      <c r="E693" s="301"/>
    </row>
    <row r="694" spans="1:5" ht="45" x14ac:dyDescent="0.25">
      <c r="A694" s="300">
        <f t="shared" si="10"/>
        <v>676</v>
      </c>
      <c r="B694" s="302" t="s">
        <v>606</v>
      </c>
      <c r="C694" s="301"/>
      <c r="D694" s="301"/>
      <c r="E694" s="301"/>
    </row>
    <row r="695" spans="1:5" x14ac:dyDescent="0.25">
      <c r="A695" s="300">
        <f t="shared" si="10"/>
        <v>677</v>
      </c>
      <c r="B695" s="302" t="s">
        <v>605</v>
      </c>
      <c r="C695" s="301"/>
      <c r="D695" s="301"/>
      <c r="E695" s="301"/>
    </row>
    <row r="696" spans="1:5" x14ac:dyDescent="0.25">
      <c r="A696" s="300">
        <f t="shared" si="10"/>
        <v>678</v>
      </c>
      <c r="B696" s="302" t="s">
        <v>604</v>
      </c>
      <c r="C696" s="301"/>
      <c r="D696" s="301"/>
      <c r="E696" s="301"/>
    </row>
    <row r="697" spans="1:5" ht="45" x14ac:dyDescent="0.25">
      <c r="A697" s="300">
        <f t="shared" si="10"/>
        <v>679</v>
      </c>
      <c r="B697" s="302" t="s">
        <v>603</v>
      </c>
      <c r="C697" s="301"/>
      <c r="D697" s="301"/>
      <c r="E697" s="301"/>
    </row>
    <row r="698" spans="1:5" x14ac:dyDescent="0.25">
      <c r="A698" s="300">
        <f t="shared" si="10"/>
        <v>680</v>
      </c>
      <c r="B698" s="302" t="s">
        <v>602</v>
      </c>
      <c r="C698" s="301"/>
      <c r="D698" s="301"/>
      <c r="E698" s="301"/>
    </row>
    <row r="699" spans="1:5" ht="30" x14ac:dyDescent="0.25">
      <c r="A699" s="300">
        <f t="shared" si="10"/>
        <v>681</v>
      </c>
      <c r="B699" s="302" t="s">
        <v>601</v>
      </c>
      <c r="C699" s="301"/>
      <c r="D699" s="301"/>
      <c r="E699" s="301"/>
    </row>
    <row r="700" spans="1:5" x14ac:dyDescent="0.25">
      <c r="A700" s="300">
        <f t="shared" si="10"/>
        <v>682</v>
      </c>
      <c r="B700" s="302" t="s">
        <v>600</v>
      </c>
      <c r="C700" s="301"/>
      <c r="D700" s="301"/>
      <c r="E700" s="301"/>
    </row>
    <row r="701" spans="1:5" x14ac:dyDescent="0.25">
      <c r="A701" s="300">
        <f t="shared" si="10"/>
        <v>683</v>
      </c>
      <c r="B701" s="302" t="s">
        <v>599</v>
      </c>
      <c r="C701" s="301"/>
      <c r="D701" s="301"/>
      <c r="E701" s="301"/>
    </row>
    <row r="702" spans="1:5" x14ac:dyDescent="0.25">
      <c r="A702" s="300">
        <f t="shared" si="10"/>
        <v>684</v>
      </c>
      <c r="B702" s="302" t="s">
        <v>598</v>
      </c>
      <c r="C702" s="301"/>
      <c r="D702" s="301"/>
      <c r="E702" s="301"/>
    </row>
    <row r="703" spans="1:5" x14ac:dyDescent="0.25">
      <c r="A703" s="300">
        <f t="shared" si="10"/>
        <v>685</v>
      </c>
      <c r="B703" s="302" t="s">
        <v>597</v>
      </c>
      <c r="C703" s="301"/>
      <c r="D703" s="301"/>
      <c r="E703" s="301"/>
    </row>
    <row r="704" spans="1:5" ht="45" x14ac:dyDescent="0.25">
      <c r="A704" s="300">
        <f t="shared" si="10"/>
        <v>686</v>
      </c>
      <c r="B704" s="302" t="s">
        <v>596</v>
      </c>
      <c r="C704" s="301"/>
      <c r="D704" s="301"/>
      <c r="E704" s="301"/>
    </row>
    <row r="705" spans="1:5" ht="120" x14ac:dyDescent="0.25">
      <c r="A705" s="300">
        <f t="shared" si="10"/>
        <v>687</v>
      </c>
      <c r="B705" s="302" t="s">
        <v>595</v>
      </c>
      <c r="C705" s="301"/>
      <c r="D705" s="301"/>
      <c r="E705" s="301"/>
    </row>
    <row r="706" spans="1:5" ht="30" x14ac:dyDescent="0.25">
      <c r="A706" s="300">
        <f t="shared" si="10"/>
        <v>688</v>
      </c>
      <c r="B706" s="302" t="s">
        <v>594</v>
      </c>
      <c r="C706" s="298"/>
      <c r="D706" s="298"/>
      <c r="E706" s="298"/>
    </row>
    <row r="707" spans="1:5" ht="30" x14ac:dyDescent="0.25">
      <c r="A707" s="300">
        <f t="shared" si="10"/>
        <v>689</v>
      </c>
      <c r="B707" s="302" t="s">
        <v>593</v>
      </c>
      <c r="C707" s="301"/>
      <c r="D707" s="301"/>
      <c r="E707" s="301"/>
    </row>
    <row r="708" spans="1:5" ht="30" x14ac:dyDescent="0.25">
      <c r="A708" s="300">
        <f t="shared" si="10"/>
        <v>690</v>
      </c>
      <c r="B708" s="302" t="s">
        <v>592</v>
      </c>
      <c r="C708" s="301"/>
      <c r="D708" s="301"/>
      <c r="E708" s="301"/>
    </row>
    <row r="709" spans="1:5" ht="45" x14ac:dyDescent="0.25">
      <c r="A709" s="300">
        <f t="shared" si="10"/>
        <v>691</v>
      </c>
      <c r="B709" s="302" t="s">
        <v>591</v>
      </c>
      <c r="C709" s="301"/>
      <c r="D709" s="301"/>
      <c r="E709" s="301"/>
    </row>
    <row r="710" spans="1:5" x14ac:dyDescent="0.25">
      <c r="A710" s="300">
        <f t="shared" si="10"/>
        <v>692</v>
      </c>
      <c r="B710" s="302" t="s">
        <v>590</v>
      </c>
      <c r="C710" s="298"/>
      <c r="D710" s="298"/>
      <c r="E710" s="298"/>
    </row>
    <row r="711" spans="1:5" x14ac:dyDescent="0.25">
      <c r="A711" s="300">
        <f t="shared" si="10"/>
        <v>693</v>
      </c>
      <c r="B711" s="302" t="s">
        <v>589</v>
      </c>
      <c r="C711" s="298"/>
      <c r="D711" s="298"/>
      <c r="E711" s="298"/>
    </row>
    <row r="712" spans="1:5" x14ac:dyDescent="0.25">
      <c r="A712" s="300">
        <f t="shared" si="10"/>
        <v>694</v>
      </c>
      <c r="B712" s="302" t="s">
        <v>588</v>
      </c>
      <c r="C712" s="298"/>
      <c r="D712" s="298"/>
      <c r="E712" s="298"/>
    </row>
    <row r="713" spans="1:5" ht="45" x14ac:dyDescent="0.25">
      <c r="A713" s="300">
        <f t="shared" si="10"/>
        <v>695</v>
      </c>
      <c r="B713" s="302" t="s">
        <v>587</v>
      </c>
      <c r="C713" s="301"/>
      <c r="D713" s="301"/>
      <c r="E713" s="301"/>
    </row>
    <row r="714" spans="1:5" ht="45" x14ac:dyDescent="0.25">
      <c r="A714" s="300">
        <f t="shared" si="10"/>
        <v>696</v>
      </c>
      <c r="B714" s="302" t="s">
        <v>586</v>
      </c>
      <c r="C714" s="301"/>
      <c r="D714" s="301"/>
      <c r="E714" s="301"/>
    </row>
    <row r="715" spans="1:5" ht="45" x14ac:dyDescent="0.25">
      <c r="A715" s="300">
        <f t="shared" si="10"/>
        <v>697</v>
      </c>
      <c r="B715" s="302" t="s">
        <v>585</v>
      </c>
      <c r="C715" s="301"/>
      <c r="D715" s="301"/>
      <c r="E715" s="301"/>
    </row>
    <row r="716" spans="1:5" ht="30" x14ac:dyDescent="0.25">
      <c r="A716" s="300">
        <f t="shared" si="10"/>
        <v>698</v>
      </c>
      <c r="B716" s="302" t="s">
        <v>584</v>
      </c>
      <c r="C716" s="301"/>
      <c r="D716" s="301"/>
      <c r="E716" s="301"/>
    </row>
    <row r="717" spans="1:5" ht="45" x14ac:dyDescent="0.25">
      <c r="A717" s="300">
        <f t="shared" si="10"/>
        <v>699</v>
      </c>
      <c r="B717" s="302" t="s">
        <v>583</v>
      </c>
      <c r="C717" s="301"/>
      <c r="D717" s="301"/>
      <c r="E717" s="301"/>
    </row>
    <row r="718" spans="1:5" ht="45" x14ac:dyDescent="0.25">
      <c r="A718" s="300">
        <f t="shared" si="10"/>
        <v>700</v>
      </c>
      <c r="B718" s="302" t="s">
        <v>582</v>
      </c>
      <c r="C718" s="301"/>
      <c r="D718" s="301"/>
      <c r="E718" s="301"/>
    </row>
    <row r="719" spans="1:5" ht="45" x14ac:dyDescent="0.25">
      <c r="A719" s="300">
        <f t="shared" si="10"/>
        <v>701</v>
      </c>
      <c r="B719" s="302" t="s">
        <v>581</v>
      </c>
      <c r="C719" s="301"/>
      <c r="D719" s="301"/>
      <c r="E719" s="301"/>
    </row>
    <row r="720" spans="1:5" ht="45" x14ac:dyDescent="0.25">
      <c r="A720" s="300">
        <f t="shared" si="10"/>
        <v>702</v>
      </c>
      <c r="B720" s="302" t="s">
        <v>580</v>
      </c>
      <c r="C720" s="301"/>
      <c r="D720" s="301"/>
      <c r="E720" s="301"/>
    </row>
    <row r="721" spans="1:5" ht="30" x14ac:dyDescent="0.25">
      <c r="A721" s="300">
        <f t="shared" si="10"/>
        <v>703</v>
      </c>
      <c r="B721" s="302" t="s">
        <v>579</v>
      </c>
      <c r="C721" s="301"/>
      <c r="D721" s="301"/>
      <c r="E721" s="301"/>
    </row>
    <row r="722" spans="1:5" ht="30" x14ac:dyDescent="0.25">
      <c r="A722" s="300">
        <f t="shared" si="10"/>
        <v>704</v>
      </c>
      <c r="B722" s="302" t="s">
        <v>578</v>
      </c>
      <c r="C722" s="301"/>
      <c r="D722" s="301"/>
      <c r="E722" s="301"/>
    </row>
    <row r="723" spans="1:5" x14ac:dyDescent="0.25">
      <c r="A723" s="300">
        <f t="shared" si="10"/>
        <v>705</v>
      </c>
      <c r="B723" s="302" t="s">
        <v>577</v>
      </c>
      <c r="C723" s="298"/>
      <c r="D723" s="298"/>
      <c r="E723" s="298"/>
    </row>
    <row r="724" spans="1:5" ht="60" x14ac:dyDescent="0.25">
      <c r="A724" s="300">
        <f t="shared" ref="A724:A787" si="11">A723+1</f>
        <v>706</v>
      </c>
      <c r="B724" s="302" t="s">
        <v>576</v>
      </c>
      <c r="C724" s="301"/>
      <c r="D724" s="301"/>
      <c r="E724" s="301"/>
    </row>
    <row r="725" spans="1:5" ht="45" x14ac:dyDescent="0.25">
      <c r="A725" s="300">
        <f t="shared" si="11"/>
        <v>707</v>
      </c>
      <c r="B725" s="302" t="s">
        <v>575</v>
      </c>
      <c r="C725" s="301"/>
      <c r="D725" s="301"/>
      <c r="E725" s="301"/>
    </row>
    <row r="726" spans="1:5" ht="45" x14ac:dyDescent="0.25">
      <c r="A726" s="300">
        <f t="shared" si="11"/>
        <v>708</v>
      </c>
      <c r="B726" s="302" t="s">
        <v>574</v>
      </c>
      <c r="C726" s="301"/>
      <c r="D726" s="301"/>
      <c r="E726" s="301"/>
    </row>
    <row r="727" spans="1:5" ht="45" x14ac:dyDescent="0.25">
      <c r="A727" s="300">
        <f t="shared" si="11"/>
        <v>709</v>
      </c>
      <c r="B727" s="302" t="s">
        <v>573</v>
      </c>
      <c r="C727" s="301"/>
      <c r="D727" s="301"/>
      <c r="E727" s="301"/>
    </row>
    <row r="728" spans="1:5" ht="75" x14ac:dyDescent="0.25">
      <c r="A728" s="300">
        <f t="shared" si="11"/>
        <v>710</v>
      </c>
      <c r="B728" s="302" t="s">
        <v>572</v>
      </c>
      <c r="C728" s="301"/>
      <c r="D728" s="301"/>
      <c r="E728" s="301"/>
    </row>
    <row r="729" spans="1:5" ht="45" x14ac:dyDescent="0.25">
      <c r="A729" s="300">
        <f t="shared" si="11"/>
        <v>711</v>
      </c>
      <c r="B729" s="302" t="s">
        <v>571</v>
      </c>
      <c r="C729" s="301"/>
      <c r="D729" s="301"/>
      <c r="E729" s="301"/>
    </row>
    <row r="730" spans="1:5" ht="30" x14ac:dyDescent="0.25">
      <c r="A730" s="300">
        <f t="shared" si="11"/>
        <v>712</v>
      </c>
      <c r="B730" s="302" t="s">
        <v>570</v>
      </c>
      <c r="C730" s="301"/>
      <c r="D730" s="301"/>
      <c r="E730" s="301"/>
    </row>
    <row r="731" spans="1:5" ht="45" x14ac:dyDescent="0.25">
      <c r="A731" s="300">
        <f t="shared" si="11"/>
        <v>713</v>
      </c>
      <c r="B731" s="302" t="s">
        <v>569</v>
      </c>
      <c r="C731" s="301"/>
      <c r="D731" s="301"/>
      <c r="E731" s="301"/>
    </row>
    <row r="732" spans="1:5" ht="60" x14ac:dyDescent="0.25">
      <c r="A732" s="300">
        <f t="shared" si="11"/>
        <v>714</v>
      </c>
      <c r="B732" s="302" t="s">
        <v>568</v>
      </c>
      <c r="C732" s="301"/>
      <c r="D732" s="301"/>
      <c r="E732" s="301"/>
    </row>
    <row r="733" spans="1:5" ht="30" x14ac:dyDescent="0.25">
      <c r="A733" s="300">
        <f t="shared" si="11"/>
        <v>715</v>
      </c>
      <c r="B733" s="302" t="s">
        <v>567</v>
      </c>
      <c r="C733" s="301"/>
      <c r="D733" s="301"/>
      <c r="E733" s="301"/>
    </row>
    <row r="734" spans="1:5" x14ac:dyDescent="0.25">
      <c r="A734" s="300">
        <f t="shared" si="11"/>
        <v>716</v>
      </c>
      <c r="B734" s="302" t="s">
        <v>566</v>
      </c>
      <c r="C734" s="301"/>
      <c r="D734" s="301"/>
      <c r="E734" s="301"/>
    </row>
    <row r="735" spans="1:5" ht="45" x14ac:dyDescent="0.25">
      <c r="A735" s="300">
        <f t="shared" si="11"/>
        <v>717</v>
      </c>
      <c r="B735" s="302" t="s">
        <v>565</v>
      </c>
      <c r="C735" s="301"/>
      <c r="D735" s="301"/>
      <c r="E735" s="301"/>
    </row>
    <row r="736" spans="1:5" ht="30" x14ac:dyDescent="0.25">
      <c r="A736" s="300">
        <f t="shared" si="11"/>
        <v>718</v>
      </c>
      <c r="B736" s="302" t="s">
        <v>564</v>
      </c>
      <c r="C736" s="301"/>
      <c r="D736" s="301"/>
      <c r="E736" s="301"/>
    </row>
    <row r="737" spans="1:5" ht="60" x14ac:dyDescent="0.25">
      <c r="A737" s="300">
        <f t="shared" si="11"/>
        <v>719</v>
      </c>
      <c r="B737" s="302" t="s">
        <v>563</v>
      </c>
      <c r="C737" s="301"/>
      <c r="D737" s="301"/>
      <c r="E737" s="301"/>
    </row>
    <row r="738" spans="1:5" ht="45" x14ac:dyDescent="0.25">
      <c r="A738" s="300">
        <f t="shared" si="11"/>
        <v>720</v>
      </c>
      <c r="B738" s="302" t="s">
        <v>562</v>
      </c>
      <c r="C738" s="301"/>
      <c r="D738" s="301"/>
      <c r="E738" s="301"/>
    </row>
    <row r="739" spans="1:5" ht="60" x14ac:dyDescent="0.25">
      <c r="A739" s="300">
        <f t="shared" si="11"/>
        <v>721</v>
      </c>
      <c r="B739" s="302" t="s">
        <v>561</v>
      </c>
      <c r="C739" s="301"/>
      <c r="D739" s="301"/>
      <c r="E739" s="301"/>
    </row>
    <row r="740" spans="1:5" ht="30" x14ac:dyDescent="0.25">
      <c r="A740" s="300">
        <f t="shared" si="11"/>
        <v>722</v>
      </c>
      <c r="B740" s="302" t="s">
        <v>560</v>
      </c>
      <c r="C740" s="301"/>
      <c r="D740" s="301"/>
      <c r="E740" s="301"/>
    </row>
    <row r="741" spans="1:5" ht="30" x14ac:dyDescent="0.25">
      <c r="A741" s="300">
        <f t="shared" si="11"/>
        <v>723</v>
      </c>
      <c r="B741" s="302" t="s">
        <v>559</v>
      </c>
      <c r="C741" s="301"/>
      <c r="D741" s="301"/>
      <c r="E741" s="301"/>
    </row>
    <row r="742" spans="1:5" ht="45" x14ac:dyDescent="0.25">
      <c r="A742" s="300">
        <f t="shared" si="11"/>
        <v>724</v>
      </c>
      <c r="B742" s="302" t="s">
        <v>558</v>
      </c>
      <c r="C742" s="301"/>
      <c r="D742" s="301"/>
      <c r="E742" s="301"/>
    </row>
    <row r="743" spans="1:5" x14ac:dyDescent="0.25">
      <c r="A743" s="300">
        <f t="shared" si="11"/>
        <v>725</v>
      </c>
      <c r="B743" s="302" t="s">
        <v>557</v>
      </c>
      <c r="C743" s="301"/>
      <c r="D743" s="301"/>
      <c r="E743" s="301"/>
    </row>
    <row r="744" spans="1:5" ht="30" x14ac:dyDescent="0.25">
      <c r="A744" s="300">
        <f t="shared" si="11"/>
        <v>726</v>
      </c>
      <c r="B744" s="302" t="s">
        <v>556</v>
      </c>
      <c r="C744" s="301"/>
      <c r="D744" s="301"/>
      <c r="E744" s="301"/>
    </row>
    <row r="745" spans="1:5" ht="60" x14ac:dyDescent="0.25">
      <c r="A745" s="300">
        <f t="shared" si="11"/>
        <v>727</v>
      </c>
      <c r="B745" s="302" t="s">
        <v>555</v>
      </c>
      <c r="C745" s="301"/>
      <c r="D745" s="301"/>
      <c r="E745" s="301"/>
    </row>
    <row r="746" spans="1:5" ht="45" x14ac:dyDescent="0.25">
      <c r="A746" s="300">
        <f t="shared" si="11"/>
        <v>728</v>
      </c>
      <c r="B746" s="302" t="s">
        <v>554</v>
      </c>
      <c r="C746" s="301"/>
      <c r="D746" s="301"/>
      <c r="E746" s="301"/>
    </row>
    <row r="747" spans="1:5" ht="45" x14ac:dyDescent="0.25">
      <c r="A747" s="300">
        <f t="shared" si="11"/>
        <v>729</v>
      </c>
      <c r="B747" s="302" t="s">
        <v>553</v>
      </c>
      <c r="C747" s="301"/>
      <c r="D747" s="301"/>
      <c r="E747" s="301"/>
    </row>
    <row r="748" spans="1:5" x14ac:dyDescent="0.25">
      <c r="A748" s="300">
        <f t="shared" si="11"/>
        <v>730</v>
      </c>
      <c r="B748" s="302" t="s">
        <v>552</v>
      </c>
      <c r="C748" s="301"/>
      <c r="D748" s="301"/>
      <c r="E748" s="301"/>
    </row>
    <row r="749" spans="1:5" ht="30" x14ac:dyDescent="0.25">
      <c r="A749" s="300">
        <f t="shared" si="11"/>
        <v>731</v>
      </c>
      <c r="B749" s="302" t="s">
        <v>551</v>
      </c>
      <c r="C749" s="301"/>
      <c r="D749" s="301"/>
      <c r="E749" s="301"/>
    </row>
    <row r="750" spans="1:5" ht="30" x14ac:dyDescent="0.25">
      <c r="A750" s="300">
        <f t="shared" si="11"/>
        <v>732</v>
      </c>
      <c r="B750" s="302" t="s">
        <v>550</v>
      </c>
      <c r="C750" s="301"/>
      <c r="D750" s="301"/>
      <c r="E750" s="301"/>
    </row>
    <row r="751" spans="1:5" x14ac:dyDescent="0.25">
      <c r="A751" s="300">
        <f t="shared" si="11"/>
        <v>733</v>
      </c>
      <c r="B751" s="302" t="s">
        <v>549</v>
      </c>
      <c r="C751" s="301"/>
      <c r="D751" s="301"/>
      <c r="E751" s="301"/>
    </row>
    <row r="752" spans="1:5" x14ac:dyDescent="0.25">
      <c r="A752" s="300">
        <f t="shared" si="11"/>
        <v>734</v>
      </c>
      <c r="B752" s="302" t="s">
        <v>548</v>
      </c>
      <c r="C752" s="298"/>
      <c r="D752" s="298"/>
      <c r="E752" s="298"/>
    </row>
    <row r="753" spans="1:5" ht="45" x14ac:dyDescent="0.25">
      <c r="A753" s="300">
        <f t="shared" si="11"/>
        <v>735</v>
      </c>
      <c r="B753" s="302" t="s">
        <v>547</v>
      </c>
      <c r="C753" s="301"/>
      <c r="D753" s="301"/>
      <c r="E753" s="301"/>
    </row>
    <row r="754" spans="1:5" x14ac:dyDescent="0.25">
      <c r="A754" s="300">
        <f t="shared" si="11"/>
        <v>736</v>
      </c>
      <c r="B754" s="302" t="s">
        <v>546</v>
      </c>
      <c r="C754" s="301"/>
      <c r="D754" s="301"/>
      <c r="E754" s="301"/>
    </row>
    <row r="755" spans="1:5" ht="30" x14ac:dyDescent="0.25">
      <c r="A755" s="300">
        <f t="shared" si="11"/>
        <v>737</v>
      </c>
      <c r="B755" s="302" t="s">
        <v>545</v>
      </c>
      <c r="C755" s="301"/>
      <c r="D755" s="301"/>
      <c r="E755" s="301"/>
    </row>
    <row r="756" spans="1:5" x14ac:dyDescent="0.25">
      <c r="A756" s="300">
        <f t="shared" si="11"/>
        <v>738</v>
      </c>
      <c r="B756" s="302" t="s">
        <v>544</v>
      </c>
      <c r="C756" s="301"/>
      <c r="D756" s="301"/>
      <c r="E756" s="301"/>
    </row>
    <row r="757" spans="1:5" x14ac:dyDescent="0.25">
      <c r="A757" s="300">
        <f t="shared" si="11"/>
        <v>739</v>
      </c>
      <c r="B757" s="302" t="s">
        <v>543</v>
      </c>
      <c r="C757" s="298"/>
      <c r="D757" s="298"/>
      <c r="E757" s="298"/>
    </row>
    <row r="758" spans="1:5" x14ac:dyDescent="0.25">
      <c r="A758" s="300">
        <f t="shared" si="11"/>
        <v>740</v>
      </c>
      <c r="B758" s="302" t="s">
        <v>542</v>
      </c>
      <c r="C758" s="298"/>
      <c r="D758" s="298"/>
      <c r="E758" s="298"/>
    </row>
    <row r="759" spans="1:5" x14ac:dyDescent="0.25">
      <c r="A759" s="300">
        <f t="shared" si="11"/>
        <v>741</v>
      </c>
      <c r="B759" s="302" t="s">
        <v>541</v>
      </c>
      <c r="C759" s="298"/>
      <c r="D759" s="298"/>
      <c r="E759" s="298"/>
    </row>
    <row r="760" spans="1:5" ht="90" x14ac:dyDescent="0.25">
      <c r="A760" s="300">
        <f t="shared" si="11"/>
        <v>742</v>
      </c>
      <c r="B760" s="302" t="s">
        <v>540</v>
      </c>
      <c r="C760" s="301"/>
      <c r="D760" s="301"/>
      <c r="E760" s="301"/>
    </row>
    <row r="761" spans="1:5" ht="45" x14ac:dyDescent="0.25">
      <c r="A761" s="300">
        <f t="shared" si="11"/>
        <v>743</v>
      </c>
      <c r="B761" s="302" t="s">
        <v>539</v>
      </c>
      <c r="C761" s="301"/>
      <c r="D761" s="301"/>
      <c r="E761" s="301"/>
    </row>
    <row r="762" spans="1:5" ht="60" x14ac:dyDescent="0.25">
      <c r="A762" s="300">
        <f t="shared" si="11"/>
        <v>744</v>
      </c>
      <c r="B762" s="302" t="s">
        <v>538</v>
      </c>
      <c r="C762" s="301"/>
      <c r="D762" s="301"/>
      <c r="E762" s="301"/>
    </row>
    <row r="763" spans="1:5" ht="90" x14ac:dyDescent="0.25">
      <c r="A763" s="300">
        <f t="shared" si="11"/>
        <v>745</v>
      </c>
      <c r="B763" s="302" t="s">
        <v>537</v>
      </c>
      <c r="C763" s="301"/>
      <c r="D763" s="301"/>
      <c r="E763" s="301"/>
    </row>
    <row r="764" spans="1:5" x14ac:dyDescent="0.25">
      <c r="A764" s="300">
        <f t="shared" si="11"/>
        <v>746</v>
      </c>
      <c r="B764" s="302" t="s">
        <v>536</v>
      </c>
      <c r="C764" s="301"/>
      <c r="D764" s="301"/>
      <c r="E764" s="301"/>
    </row>
    <row r="765" spans="1:5" ht="30" x14ac:dyDescent="0.25">
      <c r="A765" s="300">
        <f t="shared" si="11"/>
        <v>747</v>
      </c>
      <c r="B765" s="302" t="s">
        <v>535</v>
      </c>
      <c r="C765" s="301"/>
      <c r="D765" s="301"/>
      <c r="E765" s="301"/>
    </row>
    <row r="766" spans="1:5" x14ac:dyDescent="0.25">
      <c r="A766" s="300">
        <f t="shared" si="11"/>
        <v>748</v>
      </c>
      <c r="B766" s="302" t="s">
        <v>534</v>
      </c>
      <c r="C766" s="298"/>
      <c r="D766" s="298"/>
      <c r="E766" s="298"/>
    </row>
    <row r="767" spans="1:5" ht="60" x14ac:dyDescent="0.25">
      <c r="A767" s="300">
        <f t="shared" si="11"/>
        <v>749</v>
      </c>
      <c r="B767" s="302" t="s">
        <v>533</v>
      </c>
      <c r="C767" s="301"/>
      <c r="D767" s="301"/>
      <c r="E767" s="301"/>
    </row>
    <row r="768" spans="1:5" x14ac:dyDescent="0.25">
      <c r="A768" s="300">
        <f t="shared" si="11"/>
        <v>750</v>
      </c>
      <c r="B768" s="302" t="s">
        <v>532</v>
      </c>
      <c r="C768" s="301"/>
      <c r="D768" s="301"/>
      <c r="E768" s="301"/>
    </row>
    <row r="769" spans="1:5" ht="45" x14ac:dyDescent="0.25">
      <c r="A769" s="300">
        <f t="shared" si="11"/>
        <v>751</v>
      </c>
      <c r="B769" s="302" t="s">
        <v>531</v>
      </c>
      <c r="C769" s="301"/>
      <c r="D769" s="301"/>
      <c r="E769" s="301"/>
    </row>
    <row r="770" spans="1:5" ht="30" x14ac:dyDescent="0.25">
      <c r="A770" s="300">
        <f t="shared" si="11"/>
        <v>752</v>
      </c>
      <c r="B770" s="302" t="s">
        <v>530</v>
      </c>
      <c r="C770" s="301"/>
      <c r="D770" s="301"/>
      <c r="E770" s="301"/>
    </row>
    <row r="771" spans="1:5" ht="30" x14ac:dyDescent="0.25">
      <c r="A771" s="300">
        <f t="shared" si="11"/>
        <v>753</v>
      </c>
      <c r="B771" s="302" t="s">
        <v>529</v>
      </c>
      <c r="C771" s="301"/>
      <c r="D771" s="301"/>
      <c r="E771" s="301"/>
    </row>
    <row r="772" spans="1:5" x14ac:dyDescent="0.25">
      <c r="A772" s="300">
        <f t="shared" si="11"/>
        <v>754</v>
      </c>
      <c r="B772" s="302" t="s">
        <v>528</v>
      </c>
      <c r="C772" s="298"/>
      <c r="D772" s="298"/>
      <c r="E772" s="298"/>
    </row>
    <row r="773" spans="1:5" ht="30" x14ac:dyDescent="0.25">
      <c r="A773" s="300">
        <f t="shared" si="11"/>
        <v>755</v>
      </c>
      <c r="B773" s="302" t="s">
        <v>527</v>
      </c>
      <c r="C773" s="301"/>
      <c r="D773" s="301"/>
      <c r="E773" s="301"/>
    </row>
    <row r="774" spans="1:5" ht="45" x14ac:dyDescent="0.25">
      <c r="A774" s="300">
        <f t="shared" si="11"/>
        <v>756</v>
      </c>
      <c r="B774" s="302" t="s">
        <v>526</v>
      </c>
      <c r="C774" s="301"/>
      <c r="D774" s="301"/>
      <c r="E774" s="301"/>
    </row>
    <row r="775" spans="1:5" x14ac:dyDescent="0.25">
      <c r="A775" s="300">
        <f t="shared" si="11"/>
        <v>757</v>
      </c>
      <c r="B775" s="302" t="s">
        <v>525</v>
      </c>
      <c r="C775" s="301"/>
      <c r="D775" s="301"/>
      <c r="E775" s="301"/>
    </row>
    <row r="776" spans="1:5" ht="30" x14ac:dyDescent="0.25">
      <c r="A776" s="300">
        <f t="shared" si="11"/>
        <v>758</v>
      </c>
      <c r="B776" s="302" t="s">
        <v>524</v>
      </c>
      <c r="C776" s="301"/>
      <c r="D776" s="301"/>
      <c r="E776" s="301"/>
    </row>
    <row r="777" spans="1:5" ht="30" x14ac:dyDescent="0.25">
      <c r="A777" s="300">
        <f t="shared" si="11"/>
        <v>759</v>
      </c>
      <c r="B777" s="302" t="s">
        <v>523</v>
      </c>
      <c r="C777" s="301"/>
      <c r="D777" s="301"/>
      <c r="E777" s="301"/>
    </row>
    <row r="778" spans="1:5" x14ac:dyDescent="0.25">
      <c r="A778" s="300">
        <f t="shared" si="11"/>
        <v>760</v>
      </c>
      <c r="B778" s="302" t="s">
        <v>522</v>
      </c>
      <c r="C778" s="301"/>
      <c r="D778" s="301"/>
      <c r="E778" s="301"/>
    </row>
    <row r="779" spans="1:5" ht="30" x14ac:dyDescent="0.25">
      <c r="A779" s="300">
        <f t="shared" si="11"/>
        <v>761</v>
      </c>
      <c r="B779" s="302" t="s">
        <v>521</v>
      </c>
      <c r="C779" s="301"/>
      <c r="D779" s="301"/>
      <c r="E779" s="301"/>
    </row>
    <row r="780" spans="1:5" x14ac:dyDescent="0.25">
      <c r="A780" s="300">
        <f t="shared" si="11"/>
        <v>762</v>
      </c>
      <c r="B780" s="302" t="s">
        <v>520</v>
      </c>
      <c r="C780" s="298"/>
      <c r="D780" s="298"/>
      <c r="E780" s="298"/>
    </row>
    <row r="781" spans="1:5" ht="30" x14ac:dyDescent="0.25">
      <c r="A781" s="300">
        <f t="shared" si="11"/>
        <v>763</v>
      </c>
      <c r="B781" s="302" t="s">
        <v>519</v>
      </c>
      <c r="C781" s="301"/>
      <c r="D781" s="301"/>
      <c r="E781" s="301"/>
    </row>
    <row r="782" spans="1:5" ht="75" x14ac:dyDescent="0.25">
      <c r="A782" s="300">
        <f t="shared" si="11"/>
        <v>764</v>
      </c>
      <c r="B782" s="302" t="s">
        <v>518</v>
      </c>
      <c r="C782" s="301"/>
      <c r="D782" s="301"/>
      <c r="E782" s="301"/>
    </row>
    <row r="783" spans="1:5" ht="30" x14ac:dyDescent="0.25">
      <c r="A783" s="300">
        <f t="shared" si="11"/>
        <v>765</v>
      </c>
      <c r="B783" s="302" t="s">
        <v>517</v>
      </c>
      <c r="C783" s="301"/>
      <c r="D783" s="301"/>
      <c r="E783" s="301"/>
    </row>
    <row r="784" spans="1:5" ht="30" x14ac:dyDescent="0.25">
      <c r="A784" s="300">
        <f t="shared" si="11"/>
        <v>766</v>
      </c>
      <c r="B784" s="302" t="s">
        <v>516</v>
      </c>
      <c r="C784" s="301"/>
      <c r="D784" s="301"/>
      <c r="E784" s="301"/>
    </row>
    <row r="785" spans="1:5" ht="30" x14ac:dyDescent="0.25">
      <c r="A785" s="300">
        <f t="shared" si="11"/>
        <v>767</v>
      </c>
      <c r="B785" s="302" t="s">
        <v>515</v>
      </c>
      <c r="C785" s="301"/>
      <c r="D785" s="301"/>
      <c r="E785" s="301"/>
    </row>
    <row r="786" spans="1:5" ht="30" x14ac:dyDescent="0.25">
      <c r="A786" s="300">
        <f t="shared" si="11"/>
        <v>768</v>
      </c>
      <c r="B786" s="302" t="s">
        <v>514</v>
      </c>
      <c r="C786" s="301"/>
      <c r="D786" s="301"/>
      <c r="E786" s="301"/>
    </row>
    <row r="787" spans="1:5" ht="60" x14ac:dyDescent="0.25">
      <c r="A787" s="300">
        <f t="shared" si="11"/>
        <v>769</v>
      </c>
      <c r="B787" s="302" t="s">
        <v>513</v>
      </c>
      <c r="C787" s="301"/>
      <c r="D787" s="301"/>
      <c r="E787" s="301"/>
    </row>
    <row r="788" spans="1:5" ht="30" x14ac:dyDescent="0.25">
      <c r="A788" s="300">
        <f t="shared" ref="A788:A851" si="12">A787+1</f>
        <v>770</v>
      </c>
      <c r="B788" s="302" t="s">
        <v>512</v>
      </c>
      <c r="C788" s="301"/>
      <c r="D788" s="301"/>
      <c r="E788" s="301"/>
    </row>
    <row r="789" spans="1:5" x14ac:dyDescent="0.25">
      <c r="A789" s="300">
        <f t="shared" si="12"/>
        <v>771</v>
      </c>
      <c r="B789" s="302" t="s">
        <v>511</v>
      </c>
      <c r="C789" s="298"/>
      <c r="D789" s="298"/>
      <c r="E789" s="298"/>
    </row>
    <row r="790" spans="1:5" ht="75" x14ac:dyDescent="0.25">
      <c r="A790" s="300">
        <f t="shared" si="12"/>
        <v>772</v>
      </c>
      <c r="B790" s="302" t="s">
        <v>510</v>
      </c>
      <c r="C790" s="301"/>
      <c r="D790" s="301"/>
      <c r="E790" s="301"/>
    </row>
    <row r="791" spans="1:5" ht="30" x14ac:dyDescent="0.25">
      <c r="A791" s="300">
        <f t="shared" si="12"/>
        <v>773</v>
      </c>
      <c r="B791" s="302" t="s">
        <v>509</v>
      </c>
      <c r="C791" s="301"/>
      <c r="D791" s="301"/>
      <c r="E791" s="301"/>
    </row>
    <row r="792" spans="1:5" ht="30" x14ac:dyDescent="0.25">
      <c r="A792" s="300">
        <f t="shared" si="12"/>
        <v>774</v>
      </c>
      <c r="B792" s="302" t="s">
        <v>508</v>
      </c>
      <c r="C792" s="301"/>
      <c r="D792" s="301"/>
      <c r="E792" s="301"/>
    </row>
    <row r="793" spans="1:5" ht="30" x14ac:dyDescent="0.25">
      <c r="A793" s="300">
        <f t="shared" si="12"/>
        <v>775</v>
      </c>
      <c r="B793" s="302" t="s">
        <v>507</v>
      </c>
      <c r="C793" s="301"/>
      <c r="D793" s="301"/>
      <c r="E793" s="301"/>
    </row>
    <row r="794" spans="1:5" ht="45" x14ac:dyDescent="0.25">
      <c r="A794" s="300">
        <f t="shared" si="12"/>
        <v>776</v>
      </c>
      <c r="B794" s="302" t="s">
        <v>506</v>
      </c>
      <c r="C794" s="301"/>
      <c r="D794" s="301"/>
      <c r="E794" s="301"/>
    </row>
    <row r="795" spans="1:5" x14ac:dyDescent="0.25">
      <c r="A795" s="300">
        <f t="shared" si="12"/>
        <v>777</v>
      </c>
      <c r="B795" s="302" t="s">
        <v>505</v>
      </c>
      <c r="C795" s="301"/>
      <c r="D795" s="301"/>
      <c r="E795" s="301"/>
    </row>
    <row r="796" spans="1:5" x14ac:dyDescent="0.25">
      <c r="A796" s="300">
        <f t="shared" si="12"/>
        <v>778</v>
      </c>
      <c r="B796" s="302" t="s">
        <v>504</v>
      </c>
      <c r="C796" s="301"/>
      <c r="D796" s="301"/>
      <c r="E796" s="301"/>
    </row>
    <row r="797" spans="1:5" ht="75" x14ac:dyDescent="0.25">
      <c r="A797" s="300">
        <f t="shared" si="12"/>
        <v>779</v>
      </c>
      <c r="B797" s="302" t="s">
        <v>503</v>
      </c>
      <c r="C797" s="301"/>
      <c r="D797" s="301"/>
      <c r="E797" s="301"/>
    </row>
    <row r="798" spans="1:5" x14ac:dyDescent="0.25">
      <c r="A798" s="300">
        <f t="shared" si="12"/>
        <v>780</v>
      </c>
      <c r="B798" s="302" t="s">
        <v>502</v>
      </c>
      <c r="C798" s="298"/>
      <c r="D798" s="298"/>
      <c r="E798" s="298"/>
    </row>
    <row r="799" spans="1:5" ht="75" x14ac:dyDescent="0.25">
      <c r="A799" s="300">
        <f t="shared" si="12"/>
        <v>781</v>
      </c>
      <c r="B799" s="302" t="s">
        <v>501</v>
      </c>
      <c r="C799" s="301"/>
      <c r="D799" s="301"/>
      <c r="E799" s="301"/>
    </row>
    <row r="800" spans="1:5" ht="30" x14ac:dyDescent="0.25">
      <c r="A800" s="300">
        <f t="shared" si="12"/>
        <v>782</v>
      </c>
      <c r="B800" s="302" t="s">
        <v>500</v>
      </c>
      <c r="C800" s="301"/>
      <c r="D800" s="301"/>
      <c r="E800" s="301"/>
    </row>
    <row r="801" spans="1:5" ht="30" x14ac:dyDescent="0.25">
      <c r="A801" s="300">
        <f t="shared" si="12"/>
        <v>783</v>
      </c>
      <c r="B801" s="302" t="s">
        <v>499</v>
      </c>
      <c r="C801" s="301"/>
      <c r="D801" s="301"/>
      <c r="E801" s="301"/>
    </row>
    <row r="802" spans="1:5" ht="45" x14ac:dyDescent="0.25">
      <c r="A802" s="300">
        <f t="shared" si="12"/>
        <v>784</v>
      </c>
      <c r="B802" s="302" t="s">
        <v>498</v>
      </c>
      <c r="C802" s="301"/>
      <c r="D802" s="301"/>
      <c r="E802" s="301"/>
    </row>
    <row r="803" spans="1:5" ht="30" x14ac:dyDescent="0.25">
      <c r="A803" s="300">
        <f t="shared" si="12"/>
        <v>785</v>
      </c>
      <c r="B803" s="302" t="s">
        <v>497</v>
      </c>
      <c r="C803" s="301"/>
      <c r="D803" s="301"/>
      <c r="E803" s="301"/>
    </row>
    <row r="804" spans="1:5" ht="30" x14ac:dyDescent="0.25">
      <c r="A804" s="300">
        <f t="shared" si="12"/>
        <v>786</v>
      </c>
      <c r="B804" s="302" t="s">
        <v>496</v>
      </c>
      <c r="C804" s="301"/>
      <c r="D804" s="301"/>
      <c r="E804" s="301"/>
    </row>
    <row r="805" spans="1:5" x14ac:dyDescent="0.25">
      <c r="A805" s="300">
        <f t="shared" si="12"/>
        <v>787</v>
      </c>
      <c r="B805" s="302" t="s">
        <v>495</v>
      </c>
      <c r="C805" s="298"/>
      <c r="D805" s="298"/>
      <c r="E805" s="298"/>
    </row>
    <row r="806" spans="1:5" ht="30" x14ac:dyDescent="0.25">
      <c r="A806" s="300">
        <f t="shared" si="12"/>
        <v>788</v>
      </c>
      <c r="B806" s="302" t="s">
        <v>494</v>
      </c>
      <c r="C806" s="301"/>
      <c r="D806" s="301"/>
      <c r="E806" s="301"/>
    </row>
    <row r="807" spans="1:5" ht="45" x14ac:dyDescent="0.25">
      <c r="A807" s="300">
        <f t="shared" si="12"/>
        <v>789</v>
      </c>
      <c r="B807" s="302" t="s">
        <v>493</v>
      </c>
      <c r="C807" s="301"/>
      <c r="D807" s="301"/>
      <c r="E807" s="301"/>
    </row>
    <row r="808" spans="1:5" x14ac:dyDescent="0.25">
      <c r="A808" s="300">
        <f t="shared" si="12"/>
        <v>790</v>
      </c>
      <c r="B808" s="302" t="s">
        <v>492</v>
      </c>
      <c r="C808" s="298"/>
      <c r="D808" s="298"/>
      <c r="E808" s="298"/>
    </row>
    <row r="809" spans="1:5" x14ac:dyDescent="0.25">
      <c r="A809" s="300">
        <f t="shared" si="12"/>
        <v>791</v>
      </c>
      <c r="B809" s="302" t="s">
        <v>491</v>
      </c>
      <c r="C809" s="298"/>
      <c r="D809" s="298"/>
      <c r="E809" s="298"/>
    </row>
    <row r="810" spans="1:5" ht="30" x14ac:dyDescent="0.25">
      <c r="A810" s="300">
        <f t="shared" si="12"/>
        <v>792</v>
      </c>
      <c r="B810" s="302" t="s">
        <v>490</v>
      </c>
      <c r="C810" s="301"/>
      <c r="D810" s="301"/>
      <c r="E810" s="301"/>
    </row>
    <row r="811" spans="1:5" ht="45" x14ac:dyDescent="0.25">
      <c r="A811" s="300">
        <f t="shared" si="12"/>
        <v>793</v>
      </c>
      <c r="B811" s="302" t="s">
        <v>489</v>
      </c>
      <c r="C811" s="301"/>
      <c r="D811" s="301"/>
      <c r="E811" s="301"/>
    </row>
    <row r="812" spans="1:5" ht="60" x14ac:dyDescent="0.25">
      <c r="A812" s="300">
        <f t="shared" si="12"/>
        <v>794</v>
      </c>
      <c r="B812" s="302" t="s">
        <v>488</v>
      </c>
      <c r="C812" s="301"/>
      <c r="D812" s="301"/>
      <c r="E812" s="301"/>
    </row>
    <row r="813" spans="1:5" ht="30" x14ac:dyDescent="0.25">
      <c r="A813" s="300">
        <f t="shared" si="12"/>
        <v>795</v>
      </c>
      <c r="B813" s="302" t="s">
        <v>487</v>
      </c>
      <c r="C813" s="301"/>
      <c r="D813" s="301"/>
      <c r="E813" s="301"/>
    </row>
    <row r="814" spans="1:5" ht="30" x14ac:dyDescent="0.25">
      <c r="A814" s="300">
        <f t="shared" si="12"/>
        <v>796</v>
      </c>
      <c r="B814" s="302" t="s">
        <v>486</v>
      </c>
      <c r="C814" s="301"/>
      <c r="D814" s="301"/>
      <c r="E814" s="301"/>
    </row>
    <row r="815" spans="1:5" ht="60" x14ac:dyDescent="0.25">
      <c r="A815" s="300">
        <f t="shared" si="12"/>
        <v>797</v>
      </c>
      <c r="B815" s="302" t="s">
        <v>485</v>
      </c>
      <c r="C815" s="301"/>
      <c r="D815" s="301"/>
      <c r="E815" s="301"/>
    </row>
    <row r="816" spans="1:5" ht="60" x14ac:dyDescent="0.25">
      <c r="A816" s="300">
        <f t="shared" si="12"/>
        <v>798</v>
      </c>
      <c r="B816" s="302" t="s">
        <v>484</v>
      </c>
      <c r="C816" s="301"/>
      <c r="D816" s="301"/>
      <c r="E816" s="301"/>
    </row>
    <row r="817" spans="1:5" x14ac:dyDescent="0.25">
      <c r="A817" s="300">
        <f t="shared" si="12"/>
        <v>799</v>
      </c>
      <c r="B817" s="302" t="s">
        <v>483</v>
      </c>
      <c r="C817" s="298"/>
      <c r="D817" s="298"/>
      <c r="E817" s="298"/>
    </row>
    <row r="818" spans="1:5" ht="45" x14ac:dyDescent="0.25">
      <c r="A818" s="300">
        <f t="shared" si="12"/>
        <v>800</v>
      </c>
      <c r="B818" s="302" t="s">
        <v>482</v>
      </c>
      <c r="C818" s="301"/>
      <c r="D818" s="301"/>
      <c r="E818" s="301"/>
    </row>
    <row r="819" spans="1:5" ht="45" x14ac:dyDescent="0.25">
      <c r="A819" s="300">
        <f t="shared" si="12"/>
        <v>801</v>
      </c>
      <c r="B819" s="302" t="s">
        <v>481</v>
      </c>
      <c r="C819" s="301"/>
      <c r="D819" s="301"/>
      <c r="E819" s="301"/>
    </row>
    <row r="820" spans="1:5" x14ac:dyDescent="0.25">
      <c r="A820" s="300">
        <f t="shared" si="12"/>
        <v>802</v>
      </c>
      <c r="B820" s="302" t="s">
        <v>480</v>
      </c>
      <c r="C820" s="298"/>
      <c r="D820" s="298"/>
      <c r="E820" s="298"/>
    </row>
    <row r="821" spans="1:5" ht="45" x14ac:dyDescent="0.25">
      <c r="A821" s="300">
        <f t="shared" si="12"/>
        <v>803</v>
      </c>
      <c r="B821" s="302" t="s">
        <v>479</v>
      </c>
      <c r="C821" s="301"/>
      <c r="D821" s="301"/>
      <c r="E821" s="301"/>
    </row>
    <row r="822" spans="1:5" ht="45" x14ac:dyDescent="0.25">
      <c r="A822" s="300">
        <f t="shared" si="12"/>
        <v>804</v>
      </c>
      <c r="B822" s="302" t="s">
        <v>478</v>
      </c>
      <c r="C822" s="301"/>
      <c r="D822" s="301"/>
      <c r="E822" s="301"/>
    </row>
    <row r="823" spans="1:5" ht="45" x14ac:dyDescent="0.25">
      <c r="A823" s="300">
        <f t="shared" si="12"/>
        <v>805</v>
      </c>
      <c r="B823" s="302" t="s">
        <v>477</v>
      </c>
      <c r="C823" s="301"/>
      <c r="D823" s="301"/>
      <c r="E823" s="301"/>
    </row>
    <row r="824" spans="1:5" x14ac:dyDescent="0.25">
      <c r="A824" s="300">
        <f t="shared" si="12"/>
        <v>806</v>
      </c>
      <c r="B824" s="302" t="s">
        <v>476</v>
      </c>
      <c r="C824" s="301"/>
      <c r="D824" s="301"/>
      <c r="E824" s="301"/>
    </row>
    <row r="825" spans="1:5" x14ac:dyDescent="0.25">
      <c r="A825" s="300">
        <f t="shared" si="12"/>
        <v>807</v>
      </c>
      <c r="B825" s="302" t="s">
        <v>475</v>
      </c>
      <c r="C825" s="298"/>
      <c r="D825" s="298"/>
      <c r="E825" s="298"/>
    </row>
    <row r="826" spans="1:5" ht="30" x14ac:dyDescent="0.25">
      <c r="A826" s="300">
        <f t="shared" si="12"/>
        <v>808</v>
      </c>
      <c r="B826" s="302" t="s">
        <v>474</v>
      </c>
      <c r="C826" s="301"/>
      <c r="D826" s="301"/>
      <c r="E826" s="301"/>
    </row>
    <row r="827" spans="1:5" ht="45" x14ac:dyDescent="0.25">
      <c r="A827" s="300">
        <f t="shared" si="12"/>
        <v>809</v>
      </c>
      <c r="B827" s="302" t="s">
        <v>473</v>
      </c>
      <c r="C827" s="301"/>
      <c r="D827" s="301"/>
      <c r="E827" s="301"/>
    </row>
    <row r="828" spans="1:5" x14ac:dyDescent="0.25">
      <c r="A828" s="300">
        <f t="shared" si="12"/>
        <v>810</v>
      </c>
      <c r="B828" s="302" t="s">
        <v>472</v>
      </c>
      <c r="C828" s="301"/>
      <c r="D828" s="301"/>
      <c r="E828" s="301"/>
    </row>
    <row r="829" spans="1:5" ht="30" x14ac:dyDescent="0.25">
      <c r="A829" s="300">
        <f t="shared" si="12"/>
        <v>811</v>
      </c>
      <c r="B829" s="302" t="s">
        <v>471</v>
      </c>
      <c r="C829" s="301"/>
      <c r="D829" s="301"/>
      <c r="E829" s="301"/>
    </row>
    <row r="830" spans="1:5" x14ac:dyDescent="0.25">
      <c r="A830" s="300">
        <f t="shared" si="12"/>
        <v>812</v>
      </c>
      <c r="B830" s="302" t="s">
        <v>470</v>
      </c>
      <c r="C830" s="301"/>
      <c r="D830" s="301"/>
      <c r="E830" s="301"/>
    </row>
    <row r="831" spans="1:5" ht="30" x14ac:dyDescent="0.25">
      <c r="A831" s="300">
        <f t="shared" si="12"/>
        <v>813</v>
      </c>
      <c r="B831" s="302" t="s">
        <v>469</v>
      </c>
      <c r="C831" s="301"/>
      <c r="D831" s="301"/>
      <c r="E831" s="301"/>
    </row>
    <row r="832" spans="1:5" x14ac:dyDescent="0.25">
      <c r="A832" s="300">
        <f t="shared" si="12"/>
        <v>814</v>
      </c>
      <c r="B832" s="302" t="s">
        <v>468</v>
      </c>
      <c r="C832" s="298"/>
      <c r="D832" s="298"/>
      <c r="E832" s="298"/>
    </row>
    <row r="833" spans="1:5" ht="30" x14ac:dyDescent="0.25">
      <c r="A833" s="300">
        <f t="shared" si="12"/>
        <v>815</v>
      </c>
      <c r="B833" s="302" t="s">
        <v>467</v>
      </c>
      <c r="C833" s="301"/>
      <c r="D833" s="301"/>
      <c r="E833" s="301"/>
    </row>
    <row r="834" spans="1:5" ht="45" x14ac:dyDescent="0.25">
      <c r="A834" s="300">
        <f t="shared" si="12"/>
        <v>816</v>
      </c>
      <c r="B834" s="302" t="s">
        <v>466</v>
      </c>
      <c r="C834" s="301"/>
      <c r="D834" s="301"/>
      <c r="E834" s="301"/>
    </row>
    <row r="835" spans="1:5" ht="30" x14ac:dyDescent="0.25">
      <c r="A835" s="300">
        <f t="shared" si="12"/>
        <v>817</v>
      </c>
      <c r="B835" s="302" t="s">
        <v>465</v>
      </c>
      <c r="C835" s="301"/>
      <c r="D835" s="301"/>
      <c r="E835" s="301"/>
    </row>
    <row r="836" spans="1:5" ht="45" x14ac:dyDescent="0.25">
      <c r="A836" s="300">
        <f t="shared" si="12"/>
        <v>818</v>
      </c>
      <c r="B836" s="302" t="s">
        <v>464</v>
      </c>
      <c r="C836" s="301"/>
      <c r="D836" s="301"/>
      <c r="E836" s="301"/>
    </row>
    <row r="837" spans="1:5" ht="60" x14ac:dyDescent="0.25">
      <c r="A837" s="300">
        <f t="shared" si="12"/>
        <v>819</v>
      </c>
      <c r="B837" s="302" t="s">
        <v>463</v>
      </c>
      <c r="C837" s="301"/>
      <c r="D837" s="301"/>
      <c r="E837" s="301"/>
    </row>
    <row r="838" spans="1:5" ht="30" x14ac:dyDescent="0.25">
      <c r="A838" s="300">
        <f t="shared" si="12"/>
        <v>820</v>
      </c>
      <c r="B838" s="302" t="s">
        <v>462</v>
      </c>
      <c r="C838" s="301"/>
      <c r="D838" s="301"/>
      <c r="E838" s="301"/>
    </row>
    <row r="839" spans="1:5" ht="30" x14ac:dyDescent="0.25">
      <c r="A839" s="300">
        <f t="shared" si="12"/>
        <v>821</v>
      </c>
      <c r="B839" s="302" t="s">
        <v>461</v>
      </c>
      <c r="C839" s="301"/>
      <c r="D839" s="301"/>
      <c r="E839" s="301"/>
    </row>
    <row r="840" spans="1:5" ht="30" x14ac:dyDescent="0.25">
      <c r="A840" s="300">
        <f t="shared" si="12"/>
        <v>822</v>
      </c>
      <c r="B840" s="302" t="s">
        <v>460</v>
      </c>
      <c r="C840" s="301"/>
      <c r="D840" s="301"/>
      <c r="E840" s="301"/>
    </row>
    <row r="841" spans="1:5" ht="30" x14ac:dyDescent="0.25">
      <c r="A841" s="300">
        <f t="shared" si="12"/>
        <v>823</v>
      </c>
      <c r="B841" s="302" t="s">
        <v>459</v>
      </c>
      <c r="C841" s="301"/>
      <c r="D841" s="301"/>
      <c r="E841" s="301"/>
    </row>
    <row r="842" spans="1:5" x14ac:dyDescent="0.25">
      <c r="A842" s="300">
        <f t="shared" si="12"/>
        <v>824</v>
      </c>
      <c r="B842" s="302" t="s">
        <v>458</v>
      </c>
      <c r="C842" s="301"/>
      <c r="D842" s="301"/>
      <c r="E842" s="301"/>
    </row>
    <row r="843" spans="1:5" ht="30" x14ac:dyDescent="0.25">
      <c r="A843" s="300">
        <f t="shared" si="12"/>
        <v>825</v>
      </c>
      <c r="B843" s="302" t="s">
        <v>457</v>
      </c>
      <c r="C843" s="301"/>
      <c r="D843" s="301"/>
      <c r="E843" s="301"/>
    </row>
    <row r="844" spans="1:5" x14ac:dyDescent="0.25">
      <c r="A844" s="300">
        <f t="shared" si="12"/>
        <v>826</v>
      </c>
      <c r="B844" s="302" t="s">
        <v>456</v>
      </c>
      <c r="C844" s="298"/>
      <c r="D844" s="298"/>
      <c r="E844" s="298"/>
    </row>
    <row r="845" spans="1:5" ht="75" x14ac:dyDescent="0.25">
      <c r="A845" s="300">
        <f t="shared" si="12"/>
        <v>827</v>
      </c>
      <c r="B845" s="302" t="s">
        <v>455</v>
      </c>
      <c r="C845" s="301"/>
      <c r="D845" s="301"/>
      <c r="E845" s="301"/>
    </row>
    <row r="846" spans="1:5" ht="60" x14ac:dyDescent="0.25">
      <c r="A846" s="300">
        <f t="shared" si="12"/>
        <v>828</v>
      </c>
      <c r="B846" s="302" t="s">
        <v>454</v>
      </c>
      <c r="C846" s="301"/>
      <c r="D846" s="301"/>
      <c r="E846" s="301"/>
    </row>
    <row r="847" spans="1:5" ht="45" x14ac:dyDescent="0.25">
      <c r="A847" s="300">
        <f t="shared" si="12"/>
        <v>829</v>
      </c>
      <c r="B847" s="302" t="s">
        <v>453</v>
      </c>
      <c r="C847" s="301"/>
      <c r="D847" s="301"/>
      <c r="E847" s="301"/>
    </row>
    <row r="848" spans="1:5" ht="45" x14ac:dyDescent="0.25">
      <c r="A848" s="300">
        <f t="shared" si="12"/>
        <v>830</v>
      </c>
      <c r="B848" s="302" t="s">
        <v>452</v>
      </c>
      <c r="C848" s="301"/>
      <c r="D848" s="301"/>
      <c r="E848" s="301"/>
    </row>
    <row r="849" spans="1:5" ht="30" x14ac:dyDescent="0.25">
      <c r="A849" s="300">
        <f t="shared" si="12"/>
        <v>831</v>
      </c>
      <c r="B849" s="302" t="s">
        <v>451</v>
      </c>
      <c r="C849" s="301"/>
      <c r="D849" s="301"/>
      <c r="E849" s="301"/>
    </row>
    <row r="850" spans="1:5" ht="60" x14ac:dyDescent="0.25">
      <c r="A850" s="300">
        <f t="shared" si="12"/>
        <v>832</v>
      </c>
      <c r="B850" s="302" t="s">
        <v>450</v>
      </c>
      <c r="C850" s="301"/>
      <c r="D850" s="301"/>
      <c r="E850" s="301"/>
    </row>
    <row r="851" spans="1:5" x14ac:dyDescent="0.25">
      <c r="A851" s="300">
        <f t="shared" si="12"/>
        <v>833</v>
      </c>
      <c r="B851" s="302" t="s">
        <v>449</v>
      </c>
      <c r="C851" s="298"/>
      <c r="D851" s="298"/>
      <c r="E851" s="298"/>
    </row>
    <row r="852" spans="1:5" ht="45" x14ac:dyDescent="0.25">
      <c r="A852" s="300">
        <f t="shared" ref="A852:A915" si="13">A851+1</f>
        <v>834</v>
      </c>
      <c r="B852" s="302" t="s">
        <v>448</v>
      </c>
      <c r="C852" s="301"/>
      <c r="D852" s="301"/>
      <c r="E852" s="301"/>
    </row>
    <row r="853" spans="1:5" ht="45" x14ac:dyDescent="0.25">
      <c r="A853" s="300">
        <f t="shared" si="13"/>
        <v>835</v>
      </c>
      <c r="B853" s="302" t="s">
        <v>447</v>
      </c>
      <c r="C853" s="301"/>
      <c r="D853" s="301"/>
      <c r="E853" s="301"/>
    </row>
    <row r="854" spans="1:5" x14ac:dyDescent="0.25">
      <c r="A854" s="300">
        <f t="shared" si="13"/>
        <v>836</v>
      </c>
      <c r="B854" s="302" t="s">
        <v>446</v>
      </c>
      <c r="C854" s="301"/>
      <c r="D854" s="301"/>
      <c r="E854" s="301"/>
    </row>
    <row r="855" spans="1:5" ht="30" x14ac:dyDescent="0.25">
      <c r="A855" s="300">
        <f t="shared" si="13"/>
        <v>837</v>
      </c>
      <c r="B855" s="302" t="s">
        <v>445</v>
      </c>
      <c r="C855" s="301"/>
      <c r="D855" s="301"/>
      <c r="E855" s="301"/>
    </row>
    <row r="856" spans="1:5" ht="30" x14ac:dyDescent="0.25">
      <c r="A856" s="300">
        <f t="shared" si="13"/>
        <v>838</v>
      </c>
      <c r="B856" s="302" t="s">
        <v>444</v>
      </c>
      <c r="C856" s="301"/>
      <c r="D856" s="301"/>
      <c r="E856" s="301"/>
    </row>
    <row r="857" spans="1:5" ht="30" x14ac:dyDescent="0.25">
      <c r="A857" s="300">
        <f t="shared" si="13"/>
        <v>839</v>
      </c>
      <c r="B857" s="302" t="s">
        <v>443</v>
      </c>
      <c r="C857" s="301"/>
      <c r="D857" s="301"/>
      <c r="E857" s="301"/>
    </row>
    <row r="858" spans="1:5" ht="45" x14ac:dyDescent="0.25">
      <c r="A858" s="300">
        <f t="shared" si="13"/>
        <v>840</v>
      </c>
      <c r="B858" s="302" t="s">
        <v>442</v>
      </c>
      <c r="C858" s="301"/>
      <c r="D858" s="301"/>
      <c r="E858" s="301"/>
    </row>
    <row r="859" spans="1:5" ht="30" x14ac:dyDescent="0.25">
      <c r="A859" s="300">
        <f t="shared" si="13"/>
        <v>841</v>
      </c>
      <c r="B859" s="302" t="s">
        <v>441</v>
      </c>
      <c r="C859" s="301"/>
      <c r="D859" s="301"/>
      <c r="E859" s="301"/>
    </row>
    <row r="860" spans="1:5" ht="30" x14ac:dyDescent="0.25">
      <c r="A860" s="300">
        <f t="shared" si="13"/>
        <v>842</v>
      </c>
      <c r="B860" s="302" t="s">
        <v>440</v>
      </c>
      <c r="C860" s="301"/>
      <c r="D860" s="301"/>
      <c r="E860" s="301"/>
    </row>
    <row r="861" spans="1:5" ht="45" x14ac:dyDescent="0.25">
      <c r="A861" s="300">
        <f t="shared" si="13"/>
        <v>843</v>
      </c>
      <c r="B861" s="302" t="s">
        <v>439</v>
      </c>
      <c r="C861" s="301"/>
      <c r="D861" s="301"/>
      <c r="E861" s="301"/>
    </row>
    <row r="862" spans="1:5" ht="30" x14ac:dyDescent="0.25">
      <c r="A862" s="300">
        <f t="shared" si="13"/>
        <v>844</v>
      </c>
      <c r="B862" s="302" t="s">
        <v>438</v>
      </c>
      <c r="C862" s="301"/>
      <c r="D862" s="301"/>
      <c r="E862" s="301"/>
    </row>
    <row r="863" spans="1:5" x14ac:dyDescent="0.25">
      <c r="A863" s="300">
        <f t="shared" si="13"/>
        <v>845</v>
      </c>
      <c r="B863" s="302" t="s">
        <v>437</v>
      </c>
      <c r="C863" s="298"/>
      <c r="D863" s="298"/>
      <c r="E863" s="298"/>
    </row>
    <row r="864" spans="1:5" ht="75" x14ac:dyDescent="0.25">
      <c r="A864" s="300">
        <f t="shared" si="13"/>
        <v>846</v>
      </c>
      <c r="B864" s="302" t="s">
        <v>436</v>
      </c>
      <c r="C864" s="301"/>
      <c r="D864" s="301"/>
      <c r="E864" s="301"/>
    </row>
    <row r="865" spans="1:5" ht="30" x14ac:dyDescent="0.25">
      <c r="A865" s="300">
        <f t="shared" si="13"/>
        <v>847</v>
      </c>
      <c r="B865" s="302" t="s">
        <v>435</v>
      </c>
      <c r="C865" s="301"/>
      <c r="D865" s="301"/>
      <c r="E865" s="301"/>
    </row>
    <row r="866" spans="1:5" x14ac:dyDescent="0.25">
      <c r="A866" s="300">
        <f t="shared" si="13"/>
        <v>848</v>
      </c>
      <c r="B866" s="302" t="s">
        <v>434</v>
      </c>
      <c r="C866" s="298"/>
      <c r="D866" s="298"/>
      <c r="E866" s="298"/>
    </row>
    <row r="867" spans="1:5" ht="60" x14ac:dyDescent="0.25">
      <c r="A867" s="300">
        <f t="shared" si="13"/>
        <v>849</v>
      </c>
      <c r="B867" s="302" t="s">
        <v>433</v>
      </c>
      <c r="C867" s="301"/>
      <c r="D867" s="301"/>
      <c r="E867" s="301"/>
    </row>
    <row r="868" spans="1:5" x14ac:dyDescent="0.25">
      <c r="A868" s="300">
        <f t="shared" si="13"/>
        <v>850</v>
      </c>
      <c r="B868" s="302" t="s">
        <v>432</v>
      </c>
      <c r="C868" s="298"/>
      <c r="D868" s="298"/>
      <c r="E868" s="298"/>
    </row>
    <row r="869" spans="1:5" ht="30" x14ac:dyDescent="0.25">
      <c r="A869" s="300">
        <f t="shared" si="13"/>
        <v>851</v>
      </c>
      <c r="B869" s="302" t="s">
        <v>431</v>
      </c>
      <c r="C869" s="301"/>
      <c r="D869" s="301"/>
      <c r="E869" s="301"/>
    </row>
    <row r="870" spans="1:5" ht="30" x14ac:dyDescent="0.25">
      <c r="A870" s="300">
        <f t="shared" si="13"/>
        <v>852</v>
      </c>
      <c r="B870" s="302" t="s">
        <v>430</v>
      </c>
      <c r="C870" s="301"/>
      <c r="D870" s="301"/>
      <c r="E870" s="301"/>
    </row>
    <row r="871" spans="1:5" x14ac:dyDescent="0.25">
      <c r="A871" s="300">
        <f t="shared" si="13"/>
        <v>853</v>
      </c>
      <c r="B871" s="302" t="s">
        <v>429</v>
      </c>
      <c r="C871" s="301"/>
      <c r="D871" s="301"/>
      <c r="E871" s="301"/>
    </row>
    <row r="872" spans="1:5" x14ac:dyDescent="0.25">
      <c r="A872" s="300">
        <f t="shared" si="13"/>
        <v>854</v>
      </c>
      <c r="B872" s="302" t="s">
        <v>428</v>
      </c>
      <c r="C872" s="301"/>
      <c r="D872" s="301"/>
      <c r="E872" s="301"/>
    </row>
    <row r="873" spans="1:5" x14ac:dyDescent="0.25">
      <c r="A873" s="300">
        <f t="shared" si="13"/>
        <v>855</v>
      </c>
      <c r="B873" s="302" t="s">
        <v>427</v>
      </c>
      <c r="C873" s="301"/>
      <c r="D873" s="301"/>
      <c r="E873" s="301"/>
    </row>
    <row r="874" spans="1:5" x14ac:dyDescent="0.25">
      <c r="A874" s="300">
        <f t="shared" si="13"/>
        <v>856</v>
      </c>
      <c r="B874" s="302" t="s">
        <v>426</v>
      </c>
      <c r="C874" s="298"/>
      <c r="D874" s="298"/>
      <c r="E874" s="298"/>
    </row>
    <row r="875" spans="1:5" ht="45" x14ac:dyDescent="0.25">
      <c r="A875" s="300">
        <f t="shared" si="13"/>
        <v>857</v>
      </c>
      <c r="B875" s="302" t="s">
        <v>425</v>
      </c>
      <c r="C875" s="301"/>
      <c r="D875" s="301"/>
      <c r="E875" s="301"/>
    </row>
    <row r="876" spans="1:5" ht="30" x14ac:dyDescent="0.25">
      <c r="A876" s="300">
        <f t="shared" si="13"/>
        <v>858</v>
      </c>
      <c r="B876" s="302" t="s">
        <v>424</v>
      </c>
      <c r="C876" s="301"/>
      <c r="D876" s="301"/>
      <c r="E876" s="301"/>
    </row>
    <row r="877" spans="1:5" x14ac:dyDescent="0.25">
      <c r="A877" s="300">
        <f t="shared" si="13"/>
        <v>859</v>
      </c>
      <c r="B877" s="302" t="s">
        <v>423</v>
      </c>
      <c r="C877" s="298"/>
      <c r="D877" s="298"/>
      <c r="E877" s="298"/>
    </row>
    <row r="878" spans="1:5" x14ac:dyDescent="0.25">
      <c r="A878" s="300">
        <f t="shared" si="13"/>
        <v>860</v>
      </c>
      <c r="B878" s="302" t="s">
        <v>422</v>
      </c>
      <c r="C878" s="301"/>
      <c r="D878" s="301"/>
      <c r="E878" s="301"/>
    </row>
    <row r="879" spans="1:5" x14ac:dyDescent="0.25">
      <c r="A879" s="300">
        <f t="shared" si="13"/>
        <v>861</v>
      </c>
      <c r="B879" s="302" t="s">
        <v>421</v>
      </c>
      <c r="C879" s="301"/>
      <c r="D879" s="301"/>
      <c r="E879" s="301"/>
    </row>
    <row r="880" spans="1:5" ht="30" x14ac:dyDescent="0.25">
      <c r="A880" s="300">
        <f t="shared" si="13"/>
        <v>862</v>
      </c>
      <c r="B880" s="302" t="s">
        <v>420</v>
      </c>
      <c r="C880" s="301"/>
      <c r="D880" s="301"/>
      <c r="E880" s="301"/>
    </row>
    <row r="881" spans="1:5" x14ac:dyDescent="0.25">
      <c r="A881" s="300">
        <f t="shared" si="13"/>
        <v>863</v>
      </c>
      <c r="B881" s="302" t="s">
        <v>419</v>
      </c>
      <c r="C881" s="298"/>
      <c r="D881" s="298"/>
      <c r="E881" s="298"/>
    </row>
    <row r="882" spans="1:5" ht="30" x14ac:dyDescent="0.25">
      <c r="A882" s="300">
        <f t="shared" si="13"/>
        <v>864</v>
      </c>
      <c r="B882" s="302" t="s">
        <v>418</v>
      </c>
      <c r="C882" s="301"/>
      <c r="D882" s="301"/>
      <c r="E882" s="301"/>
    </row>
    <row r="883" spans="1:5" ht="30" x14ac:dyDescent="0.25">
      <c r="A883" s="300">
        <f t="shared" si="13"/>
        <v>865</v>
      </c>
      <c r="B883" s="302" t="s">
        <v>417</v>
      </c>
      <c r="C883" s="301"/>
      <c r="D883" s="301"/>
      <c r="E883" s="301"/>
    </row>
    <row r="884" spans="1:5" x14ac:dyDescent="0.25">
      <c r="A884" s="300">
        <f t="shared" si="13"/>
        <v>866</v>
      </c>
      <c r="B884" s="302" t="s">
        <v>416</v>
      </c>
      <c r="C884" s="298"/>
      <c r="D884" s="298"/>
      <c r="E884" s="298"/>
    </row>
    <row r="885" spans="1:5" ht="60" x14ac:dyDescent="0.25">
      <c r="A885" s="300">
        <f t="shared" si="13"/>
        <v>867</v>
      </c>
      <c r="B885" s="302" t="s">
        <v>415</v>
      </c>
      <c r="C885" s="301"/>
      <c r="D885" s="301"/>
      <c r="E885" s="301"/>
    </row>
    <row r="886" spans="1:5" ht="45" x14ac:dyDescent="0.25">
      <c r="A886" s="300">
        <f t="shared" si="13"/>
        <v>868</v>
      </c>
      <c r="B886" s="302" t="s">
        <v>414</v>
      </c>
      <c r="C886" s="301"/>
      <c r="D886" s="301"/>
      <c r="E886" s="301"/>
    </row>
    <row r="887" spans="1:5" x14ac:dyDescent="0.25">
      <c r="A887" s="300">
        <f t="shared" si="13"/>
        <v>869</v>
      </c>
      <c r="B887" s="302" t="s">
        <v>413</v>
      </c>
      <c r="C887" s="301"/>
      <c r="D887" s="301"/>
      <c r="E887" s="301"/>
    </row>
    <row r="888" spans="1:5" ht="30" x14ac:dyDescent="0.25">
      <c r="A888" s="300">
        <f t="shared" si="13"/>
        <v>870</v>
      </c>
      <c r="B888" s="302" t="s">
        <v>412</v>
      </c>
      <c r="C888" s="301"/>
      <c r="D888" s="301"/>
      <c r="E888" s="301"/>
    </row>
    <row r="889" spans="1:5" ht="30" x14ac:dyDescent="0.25">
      <c r="A889" s="300">
        <f t="shared" si="13"/>
        <v>871</v>
      </c>
      <c r="B889" s="302" t="s">
        <v>411</v>
      </c>
      <c r="C889" s="301"/>
      <c r="D889" s="301"/>
      <c r="E889" s="301"/>
    </row>
    <row r="890" spans="1:5" ht="30" x14ac:dyDescent="0.25">
      <c r="A890" s="300">
        <f t="shared" si="13"/>
        <v>872</v>
      </c>
      <c r="B890" s="302" t="s">
        <v>410</v>
      </c>
      <c r="C890" s="301"/>
      <c r="D890" s="301"/>
      <c r="E890" s="301"/>
    </row>
    <row r="891" spans="1:5" x14ac:dyDescent="0.25">
      <c r="A891" s="300">
        <f t="shared" si="13"/>
        <v>873</v>
      </c>
      <c r="B891" s="302" t="s">
        <v>409</v>
      </c>
      <c r="C891" s="298"/>
      <c r="D891" s="298"/>
      <c r="E891" s="298"/>
    </row>
    <row r="892" spans="1:5" ht="45" x14ac:dyDescent="0.25">
      <c r="A892" s="300">
        <f t="shared" si="13"/>
        <v>874</v>
      </c>
      <c r="B892" s="302" t="s">
        <v>408</v>
      </c>
      <c r="C892" s="301"/>
      <c r="D892" s="301"/>
      <c r="E892" s="301"/>
    </row>
    <row r="893" spans="1:5" x14ac:dyDescent="0.25">
      <c r="A893" s="300">
        <f t="shared" si="13"/>
        <v>875</v>
      </c>
      <c r="B893" s="302" t="s">
        <v>407</v>
      </c>
      <c r="C893" s="298"/>
      <c r="D893" s="298"/>
      <c r="E893" s="298"/>
    </row>
    <row r="894" spans="1:5" ht="30" x14ac:dyDescent="0.25">
      <c r="A894" s="300">
        <f t="shared" si="13"/>
        <v>876</v>
      </c>
      <c r="B894" s="302" t="s">
        <v>406</v>
      </c>
      <c r="C894" s="301"/>
      <c r="D894" s="301"/>
      <c r="E894" s="301"/>
    </row>
    <row r="895" spans="1:5" ht="45" x14ac:dyDescent="0.25">
      <c r="A895" s="300">
        <f t="shared" si="13"/>
        <v>877</v>
      </c>
      <c r="B895" s="302" t="s">
        <v>405</v>
      </c>
      <c r="C895" s="301"/>
      <c r="D895" s="301"/>
      <c r="E895" s="301"/>
    </row>
    <row r="896" spans="1:5" ht="60" x14ac:dyDescent="0.25">
      <c r="A896" s="300">
        <f t="shared" si="13"/>
        <v>878</v>
      </c>
      <c r="B896" s="302" t="s">
        <v>404</v>
      </c>
      <c r="C896" s="301"/>
      <c r="D896" s="301"/>
      <c r="E896" s="301"/>
    </row>
    <row r="897" spans="1:5" ht="30" x14ac:dyDescent="0.25">
      <c r="A897" s="300">
        <f t="shared" si="13"/>
        <v>879</v>
      </c>
      <c r="B897" s="302" t="s">
        <v>403</v>
      </c>
      <c r="C897" s="301"/>
      <c r="D897" s="301"/>
      <c r="E897" s="301"/>
    </row>
    <row r="898" spans="1:5" ht="45" x14ac:dyDescent="0.25">
      <c r="A898" s="300">
        <f t="shared" si="13"/>
        <v>880</v>
      </c>
      <c r="B898" s="302" t="s">
        <v>402</v>
      </c>
      <c r="C898" s="301"/>
      <c r="D898" s="301"/>
      <c r="E898" s="301"/>
    </row>
    <row r="899" spans="1:5" ht="45" x14ac:dyDescent="0.25">
      <c r="A899" s="300">
        <f t="shared" si="13"/>
        <v>881</v>
      </c>
      <c r="B899" s="302" t="s">
        <v>401</v>
      </c>
      <c r="C899" s="301"/>
      <c r="D899" s="301"/>
      <c r="E899" s="301"/>
    </row>
    <row r="900" spans="1:5" x14ac:dyDescent="0.25">
      <c r="A900" s="300">
        <f t="shared" si="13"/>
        <v>882</v>
      </c>
      <c r="B900" s="302" t="s">
        <v>400</v>
      </c>
      <c r="C900" s="298"/>
      <c r="D900" s="298"/>
      <c r="E900" s="298"/>
    </row>
    <row r="901" spans="1:5" ht="45" x14ac:dyDescent="0.25">
      <c r="A901" s="300">
        <f t="shared" si="13"/>
        <v>883</v>
      </c>
      <c r="B901" s="302" t="s">
        <v>399</v>
      </c>
      <c r="C901" s="301"/>
      <c r="D901" s="301"/>
      <c r="E901" s="301"/>
    </row>
    <row r="902" spans="1:5" x14ac:dyDescent="0.25">
      <c r="A902" s="300">
        <f t="shared" si="13"/>
        <v>884</v>
      </c>
      <c r="B902" s="302" t="s">
        <v>398</v>
      </c>
      <c r="C902" s="301"/>
      <c r="D902" s="301"/>
      <c r="E902" s="301"/>
    </row>
    <row r="903" spans="1:5" ht="45" x14ac:dyDescent="0.25">
      <c r="A903" s="300">
        <f t="shared" si="13"/>
        <v>885</v>
      </c>
      <c r="B903" s="302" t="s">
        <v>397</v>
      </c>
      <c r="C903" s="301"/>
      <c r="D903" s="301"/>
      <c r="E903" s="301"/>
    </row>
    <row r="904" spans="1:5" ht="45" x14ac:dyDescent="0.25">
      <c r="A904" s="300">
        <f t="shared" si="13"/>
        <v>886</v>
      </c>
      <c r="B904" s="302" t="s">
        <v>396</v>
      </c>
      <c r="C904" s="301"/>
      <c r="D904" s="301"/>
      <c r="E904" s="301"/>
    </row>
    <row r="905" spans="1:5" ht="60" x14ac:dyDescent="0.25">
      <c r="A905" s="300">
        <f t="shared" si="13"/>
        <v>887</v>
      </c>
      <c r="B905" s="302" t="s">
        <v>395</v>
      </c>
      <c r="C905" s="301"/>
      <c r="D905" s="301"/>
      <c r="E905" s="301"/>
    </row>
    <row r="906" spans="1:5" x14ac:dyDescent="0.25">
      <c r="A906" s="300">
        <f t="shared" si="13"/>
        <v>888</v>
      </c>
      <c r="B906" s="302" t="s">
        <v>394</v>
      </c>
      <c r="C906" s="298"/>
      <c r="D906" s="298"/>
      <c r="E906" s="298"/>
    </row>
    <row r="907" spans="1:5" x14ac:dyDescent="0.25">
      <c r="A907" s="300">
        <f t="shared" si="13"/>
        <v>889</v>
      </c>
      <c r="B907" s="302" t="s">
        <v>393</v>
      </c>
      <c r="C907" s="301"/>
      <c r="D907" s="301"/>
      <c r="E907" s="301"/>
    </row>
    <row r="908" spans="1:5" ht="30" x14ac:dyDescent="0.25">
      <c r="A908" s="300">
        <f t="shared" si="13"/>
        <v>890</v>
      </c>
      <c r="B908" s="302" t="s">
        <v>392</v>
      </c>
      <c r="C908" s="301"/>
      <c r="D908" s="301"/>
      <c r="E908" s="301"/>
    </row>
    <row r="909" spans="1:5" ht="30" x14ac:dyDescent="0.25">
      <c r="A909" s="300">
        <f t="shared" si="13"/>
        <v>891</v>
      </c>
      <c r="B909" s="302" t="s">
        <v>391</v>
      </c>
      <c r="C909" s="301"/>
      <c r="D909" s="301"/>
      <c r="E909" s="301"/>
    </row>
    <row r="910" spans="1:5" x14ac:dyDescent="0.25">
      <c r="A910" s="300">
        <f t="shared" si="13"/>
        <v>892</v>
      </c>
      <c r="B910" s="302" t="s">
        <v>390</v>
      </c>
      <c r="C910" s="301"/>
      <c r="D910" s="301"/>
      <c r="E910" s="301"/>
    </row>
    <row r="911" spans="1:5" x14ac:dyDescent="0.25">
      <c r="A911" s="300">
        <f t="shared" si="13"/>
        <v>893</v>
      </c>
      <c r="B911" s="302" t="s">
        <v>389</v>
      </c>
      <c r="C911" s="301"/>
      <c r="D911" s="301"/>
      <c r="E911" s="301"/>
    </row>
    <row r="912" spans="1:5" x14ac:dyDescent="0.25">
      <c r="A912" s="300">
        <f t="shared" si="13"/>
        <v>894</v>
      </c>
      <c r="B912" s="302" t="s">
        <v>388</v>
      </c>
      <c r="C912" s="301"/>
      <c r="D912" s="301"/>
      <c r="E912" s="301"/>
    </row>
    <row r="913" spans="1:5" ht="45" x14ac:dyDescent="0.25">
      <c r="A913" s="300">
        <f t="shared" si="13"/>
        <v>895</v>
      </c>
      <c r="B913" s="302" t="s">
        <v>387</v>
      </c>
      <c r="C913" s="301"/>
      <c r="D913" s="301"/>
      <c r="E913" s="301"/>
    </row>
    <row r="914" spans="1:5" x14ac:dyDescent="0.25">
      <c r="A914" s="300">
        <f t="shared" si="13"/>
        <v>896</v>
      </c>
      <c r="B914" s="302" t="s">
        <v>386</v>
      </c>
      <c r="C914" s="298"/>
      <c r="D914" s="298"/>
      <c r="E914" s="298"/>
    </row>
    <row r="915" spans="1:5" ht="30" x14ac:dyDescent="0.25">
      <c r="A915" s="300">
        <f t="shared" si="13"/>
        <v>897</v>
      </c>
      <c r="B915" s="302" t="s">
        <v>385</v>
      </c>
      <c r="C915" s="301"/>
      <c r="D915" s="301"/>
      <c r="E915" s="301"/>
    </row>
    <row r="916" spans="1:5" ht="30" x14ac:dyDescent="0.25">
      <c r="A916" s="300">
        <f t="shared" ref="A916:A979" si="14">A915+1</f>
        <v>898</v>
      </c>
      <c r="B916" s="302" t="s">
        <v>384</v>
      </c>
      <c r="C916" s="301"/>
      <c r="D916" s="301"/>
      <c r="E916" s="301"/>
    </row>
    <row r="917" spans="1:5" ht="30" x14ac:dyDescent="0.25">
      <c r="A917" s="300">
        <f t="shared" si="14"/>
        <v>899</v>
      </c>
      <c r="B917" s="302" t="s">
        <v>383</v>
      </c>
      <c r="C917" s="301"/>
      <c r="D917" s="301"/>
      <c r="E917" s="301"/>
    </row>
    <row r="918" spans="1:5" x14ac:dyDescent="0.25">
      <c r="A918" s="300">
        <f t="shared" si="14"/>
        <v>900</v>
      </c>
      <c r="B918" s="302" t="s">
        <v>382</v>
      </c>
      <c r="C918" s="301"/>
      <c r="D918" s="301"/>
      <c r="E918" s="301"/>
    </row>
    <row r="919" spans="1:5" x14ac:dyDescent="0.25">
      <c r="A919" s="300">
        <f t="shared" si="14"/>
        <v>901</v>
      </c>
      <c r="B919" s="302" t="s">
        <v>381</v>
      </c>
      <c r="C919" s="301"/>
      <c r="D919" s="301"/>
      <c r="E919" s="301"/>
    </row>
    <row r="920" spans="1:5" x14ac:dyDescent="0.25">
      <c r="A920" s="300">
        <f t="shared" si="14"/>
        <v>902</v>
      </c>
      <c r="B920" s="302" t="s">
        <v>380</v>
      </c>
      <c r="C920" s="301"/>
      <c r="D920" s="301"/>
      <c r="E920" s="301"/>
    </row>
    <row r="921" spans="1:5" ht="45" x14ac:dyDescent="0.25">
      <c r="A921" s="300">
        <f t="shared" si="14"/>
        <v>903</v>
      </c>
      <c r="B921" s="302" t="s">
        <v>379</v>
      </c>
      <c r="C921" s="301"/>
      <c r="D921" s="301"/>
      <c r="E921" s="301"/>
    </row>
    <row r="922" spans="1:5" x14ac:dyDescent="0.25">
      <c r="A922" s="300">
        <f t="shared" si="14"/>
        <v>904</v>
      </c>
      <c r="B922" s="302" t="s">
        <v>378</v>
      </c>
      <c r="C922" s="298"/>
      <c r="D922" s="298"/>
      <c r="E922" s="298"/>
    </row>
    <row r="923" spans="1:5" x14ac:dyDescent="0.25">
      <c r="A923" s="300">
        <f t="shared" si="14"/>
        <v>905</v>
      </c>
      <c r="B923" s="302" t="s">
        <v>377</v>
      </c>
      <c r="C923" s="301"/>
      <c r="D923" s="301"/>
      <c r="E923" s="301"/>
    </row>
    <row r="924" spans="1:5" x14ac:dyDescent="0.25">
      <c r="A924" s="300">
        <f t="shared" si="14"/>
        <v>906</v>
      </c>
      <c r="B924" s="302" t="s">
        <v>376</v>
      </c>
      <c r="C924" s="301"/>
      <c r="D924" s="301"/>
      <c r="E924" s="301"/>
    </row>
    <row r="925" spans="1:5" x14ac:dyDescent="0.25">
      <c r="A925" s="300">
        <f t="shared" si="14"/>
        <v>907</v>
      </c>
      <c r="B925" s="302" t="s">
        <v>375</v>
      </c>
      <c r="C925" s="301"/>
      <c r="D925" s="301"/>
      <c r="E925" s="301"/>
    </row>
    <row r="926" spans="1:5" ht="30" x14ac:dyDescent="0.25">
      <c r="A926" s="300">
        <f t="shared" si="14"/>
        <v>908</v>
      </c>
      <c r="B926" s="302" t="s">
        <v>374</v>
      </c>
      <c r="C926" s="301"/>
      <c r="D926" s="301"/>
      <c r="E926" s="301"/>
    </row>
    <row r="927" spans="1:5" ht="30" x14ac:dyDescent="0.25">
      <c r="A927" s="300">
        <f t="shared" si="14"/>
        <v>909</v>
      </c>
      <c r="B927" s="302" t="s">
        <v>373</v>
      </c>
      <c r="C927" s="301"/>
      <c r="D927" s="301"/>
      <c r="E927" s="301"/>
    </row>
    <row r="928" spans="1:5" x14ac:dyDescent="0.25">
      <c r="A928" s="300">
        <f t="shared" si="14"/>
        <v>910</v>
      </c>
      <c r="B928" s="302" t="s">
        <v>372</v>
      </c>
      <c r="C928" s="298"/>
      <c r="D928" s="298"/>
      <c r="E928" s="298"/>
    </row>
    <row r="929" spans="1:5" x14ac:dyDescent="0.25">
      <c r="A929" s="300">
        <f t="shared" si="14"/>
        <v>911</v>
      </c>
      <c r="B929" s="302" t="s">
        <v>371</v>
      </c>
      <c r="C929" s="298"/>
      <c r="D929" s="298"/>
      <c r="E929" s="298"/>
    </row>
    <row r="930" spans="1:5" ht="45" x14ac:dyDescent="0.25">
      <c r="A930" s="300">
        <f t="shared" si="14"/>
        <v>912</v>
      </c>
      <c r="B930" s="302" t="s">
        <v>370</v>
      </c>
      <c r="C930" s="301"/>
      <c r="D930" s="301"/>
      <c r="E930" s="301"/>
    </row>
    <row r="931" spans="1:5" x14ac:dyDescent="0.25">
      <c r="A931" s="300">
        <f t="shared" si="14"/>
        <v>913</v>
      </c>
      <c r="B931" s="302" t="s">
        <v>369</v>
      </c>
      <c r="C931" s="298"/>
      <c r="D931" s="298"/>
      <c r="E931" s="298"/>
    </row>
    <row r="932" spans="1:5" ht="30" x14ac:dyDescent="0.25">
      <c r="A932" s="300">
        <f t="shared" si="14"/>
        <v>914</v>
      </c>
      <c r="B932" s="302" t="s">
        <v>368</v>
      </c>
      <c r="C932" s="301"/>
      <c r="D932" s="301"/>
      <c r="E932" s="301"/>
    </row>
    <row r="933" spans="1:5" x14ac:dyDescent="0.25">
      <c r="A933" s="300">
        <f t="shared" si="14"/>
        <v>915</v>
      </c>
      <c r="B933" s="303" t="s">
        <v>367</v>
      </c>
      <c r="C933" s="298"/>
      <c r="D933" s="298"/>
      <c r="E933" s="298"/>
    </row>
    <row r="934" spans="1:5" x14ac:dyDescent="0.25">
      <c r="A934" s="300">
        <f t="shared" si="14"/>
        <v>916</v>
      </c>
      <c r="B934" s="303" t="s">
        <v>366</v>
      </c>
      <c r="C934" s="298"/>
      <c r="D934" s="298"/>
      <c r="E934" s="298"/>
    </row>
    <row r="935" spans="1:5" x14ac:dyDescent="0.25">
      <c r="A935" s="300">
        <f t="shared" si="14"/>
        <v>917</v>
      </c>
      <c r="B935" s="302" t="s">
        <v>365</v>
      </c>
      <c r="C935" s="301"/>
      <c r="D935" s="301"/>
      <c r="E935" s="301"/>
    </row>
    <row r="936" spans="1:5" x14ac:dyDescent="0.25">
      <c r="A936" s="300">
        <f t="shared" si="14"/>
        <v>918</v>
      </c>
      <c r="B936" s="302" t="s">
        <v>364</v>
      </c>
      <c r="C936" s="301"/>
      <c r="D936" s="301"/>
      <c r="E936" s="301"/>
    </row>
    <row r="937" spans="1:5" x14ac:dyDescent="0.25">
      <c r="A937" s="300">
        <f t="shared" si="14"/>
        <v>919</v>
      </c>
      <c r="B937" s="302" t="s">
        <v>363</v>
      </c>
      <c r="C937" s="301"/>
      <c r="D937" s="301"/>
      <c r="E937" s="301"/>
    </row>
    <row r="938" spans="1:5" x14ac:dyDescent="0.25">
      <c r="A938" s="300">
        <f t="shared" si="14"/>
        <v>920</v>
      </c>
      <c r="B938" s="302" t="s">
        <v>362</v>
      </c>
      <c r="C938" s="301"/>
      <c r="D938" s="301"/>
      <c r="E938" s="301"/>
    </row>
    <row r="939" spans="1:5" x14ac:dyDescent="0.25">
      <c r="A939" s="300">
        <f t="shared" si="14"/>
        <v>921</v>
      </c>
      <c r="B939" s="302" t="s">
        <v>361</v>
      </c>
      <c r="C939" s="301"/>
      <c r="D939" s="301"/>
      <c r="E939" s="301"/>
    </row>
    <row r="940" spans="1:5" x14ac:dyDescent="0.25">
      <c r="A940" s="300">
        <f t="shared" si="14"/>
        <v>922</v>
      </c>
      <c r="B940" s="302" t="s">
        <v>360</v>
      </c>
      <c r="C940" s="301"/>
      <c r="D940" s="301"/>
      <c r="E940" s="301"/>
    </row>
    <row r="941" spans="1:5" x14ac:dyDescent="0.25">
      <c r="A941" s="300">
        <f t="shared" si="14"/>
        <v>923</v>
      </c>
      <c r="B941" s="302" t="s">
        <v>359</v>
      </c>
      <c r="C941" s="301"/>
      <c r="D941" s="301"/>
      <c r="E941" s="301"/>
    </row>
    <row r="942" spans="1:5" x14ac:dyDescent="0.25">
      <c r="A942" s="300">
        <f t="shared" si="14"/>
        <v>924</v>
      </c>
      <c r="B942" s="302" t="s">
        <v>358</v>
      </c>
      <c r="C942" s="301"/>
      <c r="D942" s="301"/>
      <c r="E942" s="301"/>
    </row>
    <row r="943" spans="1:5" x14ac:dyDescent="0.25">
      <c r="A943" s="300">
        <f t="shared" si="14"/>
        <v>925</v>
      </c>
      <c r="B943" s="302" t="s">
        <v>357</v>
      </c>
      <c r="C943" s="301"/>
      <c r="D943" s="301"/>
      <c r="E943" s="301"/>
    </row>
    <row r="944" spans="1:5" x14ac:dyDescent="0.25">
      <c r="A944" s="300">
        <f t="shared" si="14"/>
        <v>926</v>
      </c>
      <c r="B944" s="302" t="s">
        <v>356</v>
      </c>
      <c r="C944" s="301"/>
      <c r="D944" s="301"/>
      <c r="E944" s="301"/>
    </row>
    <row r="945" spans="1:5" x14ac:dyDescent="0.25">
      <c r="A945" s="300">
        <f t="shared" si="14"/>
        <v>927</v>
      </c>
      <c r="B945" s="302" t="s">
        <v>355</v>
      </c>
      <c r="C945" s="301"/>
      <c r="D945" s="301"/>
      <c r="E945" s="301"/>
    </row>
    <row r="946" spans="1:5" x14ac:dyDescent="0.25">
      <c r="A946" s="300">
        <f t="shared" si="14"/>
        <v>928</v>
      </c>
      <c r="B946" s="302" t="s">
        <v>354</v>
      </c>
      <c r="C946" s="301"/>
      <c r="D946" s="301"/>
      <c r="E946" s="301"/>
    </row>
    <row r="947" spans="1:5" x14ac:dyDescent="0.25">
      <c r="A947" s="300">
        <f t="shared" si="14"/>
        <v>929</v>
      </c>
      <c r="B947" s="302" t="s">
        <v>353</v>
      </c>
      <c r="C947" s="301"/>
      <c r="D947" s="301"/>
      <c r="E947" s="301"/>
    </row>
    <row r="948" spans="1:5" x14ac:dyDescent="0.25">
      <c r="A948" s="300">
        <f t="shared" si="14"/>
        <v>930</v>
      </c>
      <c r="B948" s="302" t="s">
        <v>352</v>
      </c>
      <c r="C948" s="301"/>
      <c r="D948" s="301"/>
      <c r="E948" s="301"/>
    </row>
    <row r="949" spans="1:5" x14ac:dyDescent="0.25">
      <c r="A949" s="300">
        <f t="shared" si="14"/>
        <v>931</v>
      </c>
      <c r="B949" s="302" t="s">
        <v>351</v>
      </c>
      <c r="C949" s="301"/>
      <c r="D949" s="301"/>
      <c r="E949" s="301"/>
    </row>
    <row r="950" spans="1:5" x14ac:dyDescent="0.25">
      <c r="A950" s="300">
        <f t="shared" si="14"/>
        <v>932</v>
      </c>
      <c r="B950" s="302" t="s">
        <v>350</v>
      </c>
      <c r="C950" s="301"/>
      <c r="D950" s="301"/>
      <c r="E950" s="301"/>
    </row>
    <row r="951" spans="1:5" ht="30" x14ac:dyDescent="0.25">
      <c r="A951" s="300">
        <f t="shared" si="14"/>
        <v>933</v>
      </c>
      <c r="B951" s="302" t="s">
        <v>349</v>
      </c>
      <c r="C951" s="301"/>
      <c r="D951" s="301"/>
      <c r="E951" s="301"/>
    </row>
    <row r="952" spans="1:5" x14ac:dyDescent="0.25">
      <c r="A952" s="300">
        <f t="shared" si="14"/>
        <v>934</v>
      </c>
      <c r="B952" s="302" t="s">
        <v>348</v>
      </c>
      <c r="C952" s="301"/>
      <c r="D952" s="301"/>
      <c r="E952" s="301"/>
    </row>
    <row r="953" spans="1:5" x14ac:dyDescent="0.25">
      <c r="A953" s="300">
        <f t="shared" si="14"/>
        <v>935</v>
      </c>
      <c r="B953" s="302" t="s">
        <v>347</v>
      </c>
      <c r="C953" s="301"/>
      <c r="D953" s="301"/>
      <c r="E953" s="301"/>
    </row>
    <row r="954" spans="1:5" x14ac:dyDescent="0.25">
      <c r="A954" s="300">
        <f t="shared" si="14"/>
        <v>936</v>
      </c>
      <c r="B954" s="302" t="s">
        <v>346</v>
      </c>
      <c r="C954" s="301"/>
      <c r="D954" s="301"/>
      <c r="E954" s="301"/>
    </row>
    <row r="955" spans="1:5" ht="30" x14ac:dyDescent="0.25">
      <c r="A955" s="300">
        <f t="shared" si="14"/>
        <v>937</v>
      </c>
      <c r="B955" s="302" t="s">
        <v>345</v>
      </c>
      <c r="C955" s="301"/>
      <c r="D955" s="301"/>
      <c r="E955" s="301"/>
    </row>
    <row r="956" spans="1:5" x14ac:dyDescent="0.25">
      <c r="A956" s="300">
        <f t="shared" si="14"/>
        <v>938</v>
      </c>
      <c r="B956" s="302" t="s">
        <v>344</v>
      </c>
      <c r="C956" s="301"/>
      <c r="D956" s="301"/>
      <c r="E956" s="301"/>
    </row>
    <row r="957" spans="1:5" x14ac:dyDescent="0.25">
      <c r="A957" s="300">
        <f t="shared" si="14"/>
        <v>939</v>
      </c>
      <c r="B957" s="302" t="s">
        <v>343</v>
      </c>
      <c r="C957" s="301"/>
      <c r="D957" s="301"/>
      <c r="E957" s="301"/>
    </row>
    <row r="958" spans="1:5" x14ac:dyDescent="0.25">
      <c r="A958" s="300">
        <f t="shared" si="14"/>
        <v>940</v>
      </c>
      <c r="B958" s="302" t="s">
        <v>342</v>
      </c>
      <c r="C958" s="301"/>
      <c r="D958" s="301"/>
      <c r="E958" s="301"/>
    </row>
    <row r="959" spans="1:5" x14ac:dyDescent="0.25">
      <c r="A959" s="300">
        <f t="shared" si="14"/>
        <v>941</v>
      </c>
      <c r="B959" s="302" t="s">
        <v>341</v>
      </c>
      <c r="C959" s="301"/>
      <c r="D959" s="301"/>
      <c r="E959" s="301"/>
    </row>
    <row r="960" spans="1:5" x14ac:dyDescent="0.25">
      <c r="A960" s="300">
        <f t="shared" si="14"/>
        <v>942</v>
      </c>
      <c r="B960" s="302" t="s">
        <v>340</v>
      </c>
      <c r="C960" s="301"/>
      <c r="D960" s="301"/>
      <c r="E960" s="301"/>
    </row>
    <row r="961" spans="1:5" x14ac:dyDescent="0.25">
      <c r="A961" s="300">
        <f t="shared" si="14"/>
        <v>943</v>
      </c>
      <c r="B961" s="302" t="s">
        <v>339</v>
      </c>
      <c r="C961" s="298"/>
      <c r="D961" s="298"/>
      <c r="E961" s="298"/>
    </row>
    <row r="962" spans="1:5" x14ac:dyDescent="0.25">
      <c r="A962" s="300">
        <f t="shared" si="14"/>
        <v>944</v>
      </c>
      <c r="B962" s="302" t="s">
        <v>338</v>
      </c>
      <c r="C962" s="298"/>
      <c r="D962" s="298"/>
      <c r="E962" s="298"/>
    </row>
    <row r="963" spans="1:5" ht="60" x14ac:dyDescent="0.25">
      <c r="A963" s="300">
        <f t="shared" si="14"/>
        <v>945</v>
      </c>
      <c r="B963" s="302" t="s">
        <v>337</v>
      </c>
      <c r="C963" s="301"/>
      <c r="D963" s="301"/>
      <c r="E963" s="301"/>
    </row>
    <row r="964" spans="1:5" ht="45" x14ac:dyDescent="0.25">
      <c r="A964" s="300">
        <f t="shared" si="14"/>
        <v>946</v>
      </c>
      <c r="B964" s="302" t="s">
        <v>336</v>
      </c>
      <c r="C964" s="301"/>
      <c r="D964" s="301"/>
      <c r="E964" s="301"/>
    </row>
    <row r="965" spans="1:5" ht="30" x14ac:dyDescent="0.25">
      <c r="A965" s="300">
        <f t="shared" si="14"/>
        <v>947</v>
      </c>
      <c r="B965" s="302" t="s">
        <v>335</v>
      </c>
      <c r="C965" s="301"/>
      <c r="D965" s="301"/>
      <c r="E965" s="301"/>
    </row>
    <row r="966" spans="1:5" ht="105" x14ac:dyDescent="0.25">
      <c r="A966" s="300">
        <f t="shared" si="14"/>
        <v>948</v>
      </c>
      <c r="B966" s="302" t="s">
        <v>334</v>
      </c>
      <c r="C966" s="301"/>
      <c r="D966" s="301"/>
      <c r="E966" s="301"/>
    </row>
    <row r="967" spans="1:5" ht="105" x14ac:dyDescent="0.25">
      <c r="A967" s="300">
        <f t="shared" si="14"/>
        <v>949</v>
      </c>
      <c r="B967" s="302" t="s">
        <v>333</v>
      </c>
      <c r="C967" s="301"/>
      <c r="D967" s="301"/>
      <c r="E967" s="301"/>
    </row>
    <row r="968" spans="1:5" x14ac:dyDescent="0.25">
      <c r="A968" s="300">
        <f t="shared" si="14"/>
        <v>950</v>
      </c>
      <c r="B968" s="302" t="s">
        <v>332</v>
      </c>
      <c r="C968" s="301"/>
      <c r="D968" s="301"/>
      <c r="E968" s="301"/>
    </row>
    <row r="969" spans="1:5" ht="30" x14ac:dyDescent="0.25">
      <c r="A969" s="300">
        <f t="shared" si="14"/>
        <v>951</v>
      </c>
      <c r="B969" s="302" t="s">
        <v>331</v>
      </c>
      <c r="C969" s="301"/>
      <c r="D969" s="301"/>
      <c r="E969" s="301"/>
    </row>
    <row r="970" spans="1:5" x14ac:dyDescent="0.25">
      <c r="A970" s="300">
        <f t="shared" si="14"/>
        <v>952</v>
      </c>
      <c r="B970" s="302" t="s">
        <v>330</v>
      </c>
      <c r="C970" s="301"/>
      <c r="D970" s="301"/>
      <c r="E970" s="301"/>
    </row>
    <row r="971" spans="1:5" ht="60" x14ac:dyDescent="0.25">
      <c r="A971" s="300">
        <f t="shared" si="14"/>
        <v>953</v>
      </c>
      <c r="B971" s="302" t="s">
        <v>329</v>
      </c>
      <c r="C971" s="301"/>
      <c r="D971" s="301"/>
      <c r="E971" s="301"/>
    </row>
    <row r="972" spans="1:5" ht="45" x14ac:dyDescent="0.25">
      <c r="A972" s="300">
        <f t="shared" si="14"/>
        <v>954</v>
      </c>
      <c r="B972" s="302" t="s">
        <v>328</v>
      </c>
      <c r="C972" s="301"/>
      <c r="D972" s="301"/>
      <c r="E972" s="301"/>
    </row>
    <row r="973" spans="1:5" x14ac:dyDescent="0.25">
      <c r="A973" s="300">
        <f t="shared" si="14"/>
        <v>955</v>
      </c>
      <c r="B973" s="302" t="s">
        <v>327</v>
      </c>
      <c r="C973" s="298"/>
      <c r="D973" s="298"/>
      <c r="E973" s="298"/>
    </row>
    <row r="974" spans="1:5" ht="30" x14ac:dyDescent="0.25">
      <c r="A974" s="300">
        <f t="shared" si="14"/>
        <v>956</v>
      </c>
      <c r="B974" s="302" t="s">
        <v>326</v>
      </c>
      <c r="C974" s="301"/>
      <c r="D974" s="301"/>
      <c r="E974" s="301"/>
    </row>
    <row r="975" spans="1:5" ht="30" x14ac:dyDescent="0.25">
      <c r="A975" s="300">
        <f t="shared" si="14"/>
        <v>957</v>
      </c>
      <c r="B975" s="302" t="s">
        <v>325</v>
      </c>
      <c r="C975" s="301"/>
      <c r="D975" s="301"/>
      <c r="E975" s="301"/>
    </row>
    <row r="976" spans="1:5" ht="30" x14ac:dyDescent="0.25">
      <c r="A976" s="300">
        <f t="shared" si="14"/>
        <v>958</v>
      </c>
      <c r="B976" s="302" t="s">
        <v>324</v>
      </c>
      <c r="C976" s="301"/>
      <c r="D976" s="301"/>
      <c r="E976" s="301"/>
    </row>
    <row r="977" spans="1:5" ht="60" x14ac:dyDescent="0.25">
      <c r="A977" s="300">
        <f t="shared" si="14"/>
        <v>959</v>
      </c>
      <c r="B977" s="302" t="s">
        <v>323</v>
      </c>
      <c r="C977" s="301"/>
      <c r="D977" s="301"/>
      <c r="E977" s="301"/>
    </row>
    <row r="978" spans="1:5" ht="45" x14ac:dyDescent="0.25">
      <c r="A978" s="300">
        <f t="shared" si="14"/>
        <v>960</v>
      </c>
      <c r="B978" s="302" t="s">
        <v>322</v>
      </c>
      <c r="C978" s="301"/>
      <c r="D978" s="301"/>
      <c r="E978" s="301"/>
    </row>
    <row r="979" spans="1:5" ht="45" x14ac:dyDescent="0.25">
      <c r="A979" s="300">
        <f t="shared" si="14"/>
        <v>961</v>
      </c>
      <c r="B979" s="302" t="s">
        <v>321</v>
      </c>
      <c r="C979" s="301"/>
      <c r="D979" s="301"/>
      <c r="E979" s="301"/>
    </row>
    <row r="980" spans="1:5" x14ac:dyDescent="0.25">
      <c r="A980" s="300">
        <f t="shared" ref="A980:A1043" si="15">A979+1</f>
        <v>962</v>
      </c>
      <c r="B980" s="302" t="s">
        <v>320</v>
      </c>
      <c r="C980" s="301"/>
      <c r="D980" s="301"/>
      <c r="E980" s="301"/>
    </row>
    <row r="981" spans="1:5" ht="30" x14ac:dyDescent="0.25">
      <c r="A981" s="300">
        <f t="shared" si="15"/>
        <v>963</v>
      </c>
      <c r="B981" s="302" t="s">
        <v>319</v>
      </c>
      <c r="C981" s="301"/>
      <c r="D981" s="301"/>
      <c r="E981" s="301"/>
    </row>
    <row r="982" spans="1:5" x14ac:dyDescent="0.25">
      <c r="A982" s="300">
        <f t="shared" si="15"/>
        <v>964</v>
      </c>
      <c r="B982" s="302" t="s">
        <v>318</v>
      </c>
      <c r="C982" s="298"/>
      <c r="D982" s="298"/>
      <c r="E982" s="298"/>
    </row>
    <row r="983" spans="1:5" ht="45" x14ac:dyDescent="0.25">
      <c r="A983" s="300">
        <f t="shared" si="15"/>
        <v>965</v>
      </c>
      <c r="B983" s="302" t="s">
        <v>317</v>
      </c>
      <c r="C983" s="301"/>
      <c r="D983" s="301"/>
      <c r="E983" s="301"/>
    </row>
    <row r="984" spans="1:5" ht="30" x14ac:dyDescent="0.25">
      <c r="A984" s="300">
        <f t="shared" si="15"/>
        <v>966</v>
      </c>
      <c r="B984" s="302" t="s">
        <v>316</v>
      </c>
      <c r="C984" s="301"/>
      <c r="D984" s="301"/>
      <c r="E984" s="301"/>
    </row>
    <row r="985" spans="1:5" ht="45" x14ac:dyDescent="0.25">
      <c r="A985" s="300">
        <f t="shared" si="15"/>
        <v>967</v>
      </c>
      <c r="B985" s="302" t="s">
        <v>315</v>
      </c>
      <c r="C985" s="301"/>
      <c r="D985" s="301"/>
      <c r="E985" s="301"/>
    </row>
    <row r="986" spans="1:5" ht="60" x14ac:dyDescent="0.25">
      <c r="A986" s="300">
        <f t="shared" si="15"/>
        <v>968</v>
      </c>
      <c r="B986" s="302" t="s">
        <v>314</v>
      </c>
      <c r="C986" s="301"/>
      <c r="D986" s="301"/>
      <c r="E986" s="301"/>
    </row>
    <row r="987" spans="1:5" x14ac:dyDescent="0.25">
      <c r="A987" s="300">
        <f t="shared" si="15"/>
        <v>969</v>
      </c>
      <c r="B987" s="302" t="s">
        <v>313</v>
      </c>
      <c r="C987" s="298"/>
      <c r="D987" s="298"/>
      <c r="E987" s="298"/>
    </row>
    <row r="988" spans="1:5" ht="30" x14ac:dyDescent="0.25">
      <c r="A988" s="300">
        <f t="shared" si="15"/>
        <v>970</v>
      </c>
      <c r="B988" s="302" t="s">
        <v>312</v>
      </c>
      <c r="C988" s="301"/>
      <c r="D988" s="301"/>
      <c r="E988" s="301"/>
    </row>
    <row r="989" spans="1:5" ht="30" x14ac:dyDescent="0.25">
      <c r="A989" s="300">
        <f t="shared" si="15"/>
        <v>971</v>
      </c>
      <c r="B989" s="302" t="s">
        <v>311</v>
      </c>
      <c r="C989" s="301"/>
      <c r="D989" s="301"/>
      <c r="E989" s="301"/>
    </row>
    <row r="990" spans="1:5" x14ac:dyDescent="0.25">
      <c r="A990" s="300">
        <f t="shared" si="15"/>
        <v>972</v>
      </c>
      <c r="B990" s="302" t="s">
        <v>310</v>
      </c>
      <c r="C990" s="298"/>
      <c r="D990" s="298"/>
      <c r="E990" s="298"/>
    </row>
    <row r="991" spans="1:5" x14ac:dyDescent="0.25">
      <c r="A991" s="300">
        <f t="shared" si="15"/>
        <v>973</v>
      </c>
      <c r="B991" s="302" t="s">
        <v>309</v>
      </c>
      <c r="C991" s="298"/>
      <c r="D991" s="298"/>
      <c r="E991" s="298"/>
    </row>
    <row r="992" spans="1:5" ht="90" x14ac:dyDescent="0.25">
      <c r="A992" s="300">
        <f t="shared" si="15"/>
        <v>974</v>
      </c>
      <c r="B992" s="302" t="s">
        <v>308</v>
      </c>
      <c r="C992" s="301"/>
      <c r="D992" s="301"/>
      <c r="E992" s="301"/>
    </row>
    <row r="993" spans="1:5" ht="30" x14ac:dyDescent="0.25">
      <c r="A993" s="300">
        <f t="shared" si="15"/>
        <v>975</v>
      </c>
      <c r="B993" s="302" t="s">
        <v>307</v>
      </c>
      <c r="C993" s="301"/>
      <c r="D993" s="301"/>
      <c r="E993" s="301"/>
    </row>
    <row r="994" spans="1:5" x14ac:dyDescent="0.25">
      <c r="A994" s="300">
        <f t="shared" si="15"/>
        <v>976</v>
      </c>
      <c r="B994" s="302" t="s">
        <v>306</v>
      </c>
      <c r="C994" s="298"/>
      <c r="D994" s="298"/>
      <c r="E994" s="298"/>
    </row>
    <row r="995" spans="1:5" ht="135" x14ac:dyDescent="0.25">
      <c r="A995" s="300">
        <f t="shared" si="15"/>
        <v>977</v>
      </c>
      <c r="B995" s="302" t="s">
        <v>305</v>
      </c>
      <c r="C995" s="301"/>
      <c r="D995" s="301"/>
      <c r="E995" s="301"/>
    </row>
    <row r="996" spans="1:5" ht="60" x14ac:dyDescent="0.25">
      <c r="A996" s="300">
        <f t="shared" si="15"/>
        <v>978</v>
      </c>
      <c r="B996" s="302" t="s">
        <v>304</v>
      </c>
      <c r="C996" s="301"/>
      <c r="D996" s="301"/>
      <c r="E996" s="301"/>
    </row>
    <row r="997" spans="1:5" ht="135" x14ac:dyDescent="0.25">
      <c r="A997" s="300">
        <f t="shared" si="15"/>
        <v>979</v>
      </c>
      <c r="B997" s="302" t="s">
        <v>303</v>
      </c>
      <c r="C997" s="301"/>
      <c r="D997" s="301"/>
      <c r="E997" s="301"/>
    </row>
    <row r="998" spans="1:5" ht="30" x14ac:dyDescent="0.25">
      <c r="A998" s="300">
        <f t="shared" si="15"/>
        <v>980</v>
      </c>
      <c r="B998" s="302" t="s">
        <v>302</v>
      </c>
      <c r="C998" s="301"/>
      <c r="D998" s="301"/>
      <c r="E998" s="301"/>
    </row>
    <row r="999" spans="1:5" x14ac:dyDescent="0.25">
      <c r="A999" s="300">
        <f t="shared" si="15"/>
        <v>981</v>
      </c>
      <c r="B999" s="302" t="s">
        <v>301</v>
      </c>
      <c r="C999" s="298"/>
      <c r="D999" s="298"/>
      <c r="E999" s="298"/>
    </row>
    <row r="1000" spans="1:5" ht="60" x14ac:dyDescent="0.25">
      <c r="A1000" s="300">
        <f t="shared" si="15"/>
        <v>982</v>
      </c>
      <c r="B1000" s="302" t="s">
        <v>300</v>
      </c>
      <c r="C1000" s="301"/>
      <c r="D1000" s="301"/>
      <c r="E1000" s="301"/>
    </row>
    <row r="1001" spans="1:5" ht="30" x14ac:dyDescent="0.25">
      <c r="A1001" s="300">
        <f t="shared" si="15"/>
        <v>983</v>
      </c>
      <c r="B1001" s="302" t="s">
        <v>299</v>
      </c>
      <c r="C1001" s="301"/>
      <c r="D1001" s="301"/>
      <c r="E1001" s="301"/>
    </row>
    <row r="1002" spans="1:5" ht="75" x14ac:dyDescent="0.25">
      <c r="A1002" s="300">
        <f t="shared" si="15"/>
        <v>984</v>
      </c>
      <c r="B1002" s="302" t="s">
        <v>298</v>
      </c>
      <c r="C1002" s="301"/>
      <c r="D1002" s="301"/>
      <c r="E1002" s="301"/>
    </row>
    <row r="1003" spans="1:5" ht="30" x14ac:dyDescent="0.25">
      <c r="A1003" s="300">
        <f t="shared" si="15"/>
        <v>985</v>
      </c>
      <c r="B1003" s="302" t="s">
        <v>297</v>
      </c>
      <c r="C1003" s="301"/>
      <c r="D1003" s="301"/>
      <c r="E1003" s="301"/>
    </row>
    <row r="1004" spans="1:5" ht="60" x14ac:dyDescent="0.25">
      <c r="A1004" s="300">
        <f t="shared" si="15"/>
        <v>986</v>
      </c>
      <c r="B1004" s="302" t="s">
        <v>296</v>
      </c>
      <c r="C1004" s="301"/>
      <c r="D1004" s="301"/>
      <c r="E1004" s="301"/>
    </row>
    <row r="1005" spans="1:5" ht="30" x14ac:dyDescent="0.25">
      <c r="A1005" s="300">
        <f t="shared" si="15"/>
        <v>987</v>
      </c>
      <c r="B1005" s="302" t="s">
        <v>295</v>
      </c>
      <c r="C1005" s="301"/>
      <c r="D1005" s="301"/>
      <c r="E1005" s="301"/>
    </row>
    <row r="1006" spans="1:5" ht="30" x14ac:dyDescent="0.25">
      <c r="A1006" s="300">
        <f t="shared" si="15"/>
        <v>988</v>
      </c>
      <c r="B1006" s="302" t="s">
        <v>294</v>
      </c>
      <c r="C1006" s="301"/>
      <c r="D1006" s="301"/>
      <c r="E1006" s="301"/>
    </row>
    <row r="1007" spans="1:5" ht="30" x14ac:dyDescent="0.25">
      <c r="A1007" s="300">
        <f t="shared" si="15"/>
        <v>989</v>
      </c>
      <c r="B1007" s="302" t="s">
        <v>293</v>
      </c>
      <c r="C1007" s="301"/>
      <c r="D1007" s="301"/>
      <c r="E1007" s="301"/>
    </row>
    <row r="1008" spans="1:5" x14ac:dyDescent="0.25">
      <c r="A1008" s="300">
        <f t="shared" si="15"/>
        <v>990</v>
      </c>
      <c r="B1008" s="302" t="s">
        <v>292</v>
      </c>
      <c r="C1008" s="298"/>
      <c r="D1008" s="298"/>
      <c r="E1008" s="298"/>
    </row>
    <row r="1009" spans="1:5" ht="30" x14ac:dyDescent="0.25">
      <c r="A1009" s="300">
        <f t="shared" si="15"/>
        <v>991</v>
      </c>
      <c r="B1009" s="302" t="s">
        <v>291</v>
      </c>
      <c r="C1009" s="301"/>
      <c r="D1009" s="301"/>
      <c r="E1009" s="301"/>
    </row>
    <row r="1010" spans="1:5" ht="75" x14ac:dyDescent="0.25">
      <c r="A1010" s="300">
        <f t="shared" si="15"/>
        <v>992</v>
      </c>
      <c r="B1010" s="302" t="s">
        <v>290</v>
      </c>
      <c r="C1010" s="301"/>
      <c r="D1010" s="301"/>
      <c r="E1010" s="301"/>
    </row>
    <row r="1011" spans="1:5" ht="45" x14ac:dyDescent="0.25">
      <c r="A1011" s="300">
        <f t="shared" si="15"/>
        <v>993</v>
      </c>
      <c r="B1011" s="302" t="s">
        <v>289</v>
      </c>
      <c r="C1011" s="301"/>
      <c r="D1011" s="301"/>
      <c r="E1011" s="301"/>
    </row>
    <row r="1012" spans="1:5" ht="30" x14ac:dyDescent="0.25">
      <c r="A1012" s="300">
        <f t="shared" si="15"/>
        <v>994</v>
      </c>
      <c r="B1012" s="302" t="s">
        <v>288</v>
      </c>
      <c r="C1012" s="301"/>
      <c r="D1012" s="301"/>
      <c r="E1012" s="301"/>
    </row>
    <row r="1013" spans="1:5" ht="45" x14ac:dyDescent="0.25">
      <c r="A1013" s="300">
        <f t="shared" si="15"/>
        <v>995</v>
      </c>
      <c r="B1013" s="302" t="s">
        <v>287</v>
      </c>
      <c r="C1013" s="301"/>
      <c r="D1013" s="301"/>
      <c r="E1013" s="301"/>
    </row>
    <row r="1014" spans="1:5" ht="45" x14ac:dyDescent="0.25">
      <c r="A1014" s="300">
        <f t="shared" si="15"/>
        <v>996</v>
      </c>
      <c r="B1014" s="302" t="s">
        <v>286</v>
      </c>
      <c r="C1014" s="301"/>
      <c r="D1014" s="301"/>
      <c r="E1014" s="301"/>
    </row>
    <row r="1015" spans="1:5" ht="30" x14ac:dyDescent="0.25">
      <c r="A1015" s="300">
        <f t="shared" si="15"/>
        <v>997</v>
      </c>
      <c r="B1015" s="302" t="s">
        <v>285</v>
      </c>
      <c r="C1015" s="301"/>
      <c r="D1015" s="301"/>
      <c r="E1015" s="301"/>
    </row>
    <row r="1016" spans="1:5" ht="150" x14ac:dyDescent="0.25">
      <c r="A1016" s="300">
        <f t="shared" si="15"/>
        <v>998</v>
      </c>
      <c r="B1016" s="302" t="s">
        <v>284</v>
      </c>
      <c r="C1016" s="301"/>
      <c r="D1016" s="301"/>
      <c r="E1016" s="301"/>
    </row>
    <row r="1017" spans="1:5" ht="30" x14ac:dyDescent="0.25">
      <c r="A1017" s="300">
        <f t="shared" si="15"/>
        <v>999</v>
      </c>
      <c r="B1017" s="302" t="s">
        <v>283</v>
      </c>
      <c r="C1017" s="301"/>
      <c r="D1017" s="301"/>
      <c r="E1017" s="301"/>
    </row>
    <row r="1018" spans="1:5" x14ac:dyDescent="0.25">
      <c r="A1018" s="300">
        <f t="shared" si="15"/>
        <v>1000</v>
      </c>
      <c r="B1018" s="302" t="s">
        <v>282</v>
      </c>
      <c r="C1018" s="301"/>
      <c r="D1018" s="301"/>
      <c r="E1018" s="301"/>
    </row>
    <row r="1019" spans="1:5" ht="30" x14ac:dyDescent="0.25">
      <c r="A1019" s="300">
        <f t="shared" si="15"/>
        <v>1001</v>
      </c>
      <c r="B1019" s="302" t="s">
        <v>281</v>
      </c>
      <c r="C1019" s="301"/>
      <c r="D1019" s="301"/>
      <c r="E1019" s="301"/>
    </row>
    <row r="1020" spans="1:5" ht="60" x14ac:dyDescent="0.25">
      <c r="A1020" s="300">
        <f t="shared" si="15"/>
        <v>1002</v>
      </c>
      <c r="B1020" s="302" t="s">
        <v>280</v>
      </c>
      <c r="C1020" s="301"/>
      <c r="D1020" s="301"/>
      <c r="E1020" s="301"/>
    </row>
    <row r="1021" spans="1:5" x14ac:dyDescent="0.25">
      <c r="A1021" s="300">
        <f t="shared" si="15"/>
        <v>1003</v>
      </c>
      <c r="B1021" s="302" t="s">
        <v>279</v>
      </c>
      <c r="C1021" s="301"/>
      <c r="D1021" s="301"/>
      <c r="E1021" s="301"/>
    </row>
    <row r="1022" spans="1:5" x14ac:dyDescent="0.25">
      <c r="A1022" s="300">
        <f t="shared" si="15"/>
        <v>1004</v>
      </c>
      <c r="B1022" s="302" t="s">
        <v>278</v>
      </c>
      <c r="C1022" s="301"/>
      <c r="D1022" s="301"/>
      <c r="E1022" s="301"/>
    </row>
    <row r="1023" spans="1:5" ht="90" x14ac:dyDescent="0.25">
      <c r="A1023" s="300">
        <f t="shared" si="15"/>
        <v>1005</v>
      </c>
      <c r="B1023" s="302" t="s">
        <v>277</v>
      </c>
      <c r="C1023" s="301"/>
      <c r="D1023" s="301"/>
      <c r="E1023" s="301"/>
    </row>
    <row r="1024" spans="1:5" ht="30" x14ac:dyDescent="0.25">
      <c r="A1024" s="300">
        <f t="shared" si="15"/>
        <v>1006</v>
      </c>
      <c r="B1024" s="302" t="s">
        <v>276</v>
      </c>
      <c r="C1024" s="301"/>
      <c r="D1024" s="301"/>
      <c r="E1024" s="301"/>
    </row>
    <row r="1025" spans="1:5" ht="45" x14ac:dyDescent="0.25">
      <c r="A1025" s="300">
        <f t="shared" si="15"/>
        <v>1007</v>
      </c>
      <c r="B1025" s="302" t="s">
        <v>275</v>
      </c>
      <c r="C1025" s="301"/>
      <c r="D1025" s="301"/>
      <c r="E1025" s="301"/>
    </row>
    <row r="1026" spans="1:5" ht="30" x14ac:dyDescent="0.25">
      <c r="A1026" s="300">
        <f t="shared" si="15"/>
        <v>1008</v>
      </c>
      <c r="B1026" s="302" t="s">
        <v>274</v>
      </c>
      <c r="C1026" s="301"/>
      <c r="D1026" s="301"/>
      <c r="E1026" s="301"/>
    </row>
    <row r="1027" spans="1:5" ht="30" x14ac:dyDescent="0.25">
      <c r="A1027" s="300">
        <f t="shared" si="15"/>
        <v>1009</v>
      </c>
      <c r="B1027" s="302" t="s">
        <v>273</v>
      </c>
      <c r="C1027" s="301"/>
      <c r="D1027" s="301"/>
      <c r="E1027" s="301"/>
    </row>
    <row r="1028" spans="1:5" ht="30" x14ac:dyDescent="0.25">
      <c r="A1028" s="300">
        <f t="shared" si="15"/>
        <v>1010</v>
      </c>
      <c r="B1028" s="302" t="s">
        <v>272</v>
      </c>
      <c r="C1028" s="301"/>
      <c r="D1028" s="301"/>
      <c r="E1028" s="301"/>
    </row>
    <row r="1029" spans="1:5" x14ac:dyDescent="0.25">
      <c r="A1029" s="300">
        <f t="shared" si="15"/>
        <v>1011</v>
      </c>
      <c r="B1029" s="302" t="s">
        <v>271</v>
      </c>
      <c r="C1029" s="301"/>
      <c r="D1029" s="301"/>
      <c r="E1029" s="301"/>
    </row>
    <row r="1030" spans="1:5" ht="30" x14ac:dyDescent="0.25">
      <c r="A1030" s="300">
        <f t="shared" si="15"/>
        <v>1012</v>
      </c>
      <c r="B1030" s="302" t="s">
        <v>270</v>
      </c>
      <c r="C1030" s="301"/>
      <c r="D1030" s="301"/>
      <c r="E1030" s="301"/>
    </row>
    <row r="1031" spans="1:5" ht="30" x14ac:dyDescent="0.25">
      <c r="A1031" s="300">
        <f t="shared" si="15"/>
        <v>1013</v>
      </c>
      <c r="B1031" s="302" t="s">
        <v>269</v>
      </c>
      <c r="C1031" s="301"/>
      <c r="D1031" s="301"/>
      <c r="E1031" s="301"/>
    </row>
    <row r="1032" spans="1:5" ht="45" x14ac:dyDescent="0.25">
      <c r="A1032" s="300">
        <f t="shared" si="15"/>
        <v>1014</v>
      </c>
      <c r="B1032" s="302" t="s">
        <v>268</v>
      </c>
      <c r="C1032" s="301"/>
      <c r="D1032" s="301"/>
      <c r="E1032" s="301"/>
    </row>
    <row r="1033" spans="1:5" x14ac:dyDescent="0.25">
      <c r="A1033" s="300">
        <f t="shared" si="15"/>
        <v>1015</v>
      </c>
      <c r="B1033" s="302" t="s">
        <v>267</v>
      </c>
      <c r="C1033" s="298"/>
      <c r="D1033" s="298"/>
      <c r="E1033" s="298"/>
    </row>
    <row r="1034" spans="1:5" x14ac:dyDescent="0.25">
      <c r="A1034" s="300">
        <f t="shared" si="15"/>
        <v>1016</v>
      </c>
      <c r="B1034" s="302" t="s">
        <v>266</v>
      </c>
      <c r="C1034" s="301"/>
      <c r="D1034" s="301"/>
      <c r="E1034" s="301"/>
    </row>
    <row r="1035" spans="1:5" ht="120" x14ac:dyDescent="0.25">
      <c r="A1035" s="300">
        <f t="shared" si="15"/>
        <v>1017</v>
      </c>
      <c r="B1035" s="302" t="s">
        <v>265</v>
      </c>
      <c r="C1035" s="301"/>
      <c r="D1035" s="301"/>
      <c r="E1035" s="301"/>
    </row>
    <row r="1036" spans="1:5" ht="60" x14ac:dyDescent="0.25">
      <c r="A1036" s="300">
        <f t="shared" si="15"/>
        <v>1018</v>
      </c>
      <c r="B1036" s="302" t="s">
        <v>264</v>
      </c>
      <c r="C1036" s="301"/>
      <c r="D1036" s="301"/>
      <c r="E1036" s="301"/>
    </row>
    <row r="1037" spans="1:5" ht="30" x14ac:dyDescent="0.25">
      <c r="A1037" s="300">
        <f t="shared" si="15"/>
        <v>1019</v>
      </c>
      <c r="B1037" s="302" t="s">
        <v>263</v>
      </c>
      <c r="C1037" s="301"/>
      <c r="D1037" s="301"/>
      <c r="E1037" s="301"/>
    </row>
    <row r="1038" spans="1:5" ht="30" x14ac:dyDescent="0.25">
      <c r="A1038" s="300">
        <f t="shared" si="15"/>
        <v>1020</v>
      </c>
      <c r="B1038" s="302" t="s">
        <v>262</v>
      </c>
      <c r="C1038" s="301"/>
      <c r="D1038" s="301"/>
      <c r="E1038" s="301"/>
    </row>
    <row r="1039" spans="1:5" x14ac:dyDescent="0.25">
      <c r="A1039" s="300">
        <f t="shared" si="15"/>
        <v>1021</v>
      </c>
      <c r="B1039" s="302" t="s">
        <v>261</v>
      </c>
      <c r="C1039" s="301"/>
      <c r="D1039" s="301"/>
      <c r="E1039" s="301"/>
    </row>
    <row r="1040" spans="1:5" ht="45" x14ac:dyDescent="0.25">
      <c r="A1040" s="300">
        <f t="shared" si="15"/>
        <v>1022</v>
      </c>
      <c r="B1040" s="302" t="s">
        <v>260</v>
      </c>
      <c r="C1040" s="301"/>
      <c r="D1040" s="301"/>
      <c r="E1040" s="301"/>
    </row>
    <row r="1041" spans="1:5" ht="30" x14ac:dyDescent="0.25">
      <c r="A1041" s="300">
        <f t="shared" si="15"/>
        <v>1023</v>
      </c>
      <c r="B1041" s="302" t="s">
        <v>259</v>
      </c>
      <c r="C1041" s="301"/>
      <c r="D1041" s="301"/>
      <c r="E1041" s="301"/>
    </row>
    <row r="1042" spans="1:5" x14ac:dyDescent="0.25">
      <c r="A1042" s="300">
        <f t="shared" si="15"/>
        <v>1024</v>
      </c>
      <c r="B1042" s="302" t="s">
        <v>258</v>
      </c>
      <c r="C1042" s="298"/>
      <c r="D1042" s="298"/>
      <c r="E1042" s="298"/>
    </row>
    <row r="1043" spans="1:5" x14ac:dyDescent="0.25">
      <c r="A1043" s="300">
        <f t="shared" si="15"/>
        <v>1025</v>
      </c>
      <c r="B1043" s="302" t="s">
        <v>257</v>
      </c>
      <c r="C1043" s="298"/>
      <c r="D1043" s="298"/>
      <c r="E1043" s="298"/>
    </row>
    <row r="1044" spans="1:5" x14ac:dyDescent="0.25">
      <c r="A1044" s="300">
        <f t="shared" ref="A1044:A1108" si="16">A1043+1</f>
        <v>1026</v>
      </c>
      <c r="B1044" s="302" t="s">
        <v>256</v>
      </c>
      <c r="C1044" s="301"/>
      <c r="D1044" s="301"/>
      <c r="E1044" s="301"/>
    </row>
    <row r="1045" spans="1:5" x14ac:dyDescent="0.25">
      <c r="A1045" s="300">
        <f t="shared" si="16"/>
        <v>1027</v>
      </c>
      <c r="B1045" s="302" t="s">
        <v>255</v>
      </c>
      <c r="C1045" s="301"/>
      <c r="D1045" s="301"/>
      <c r="E1045" s="301"/>
    </row>
    <row r="1046" spans="1:5" x14ac:dyDescent="0.25">
      <c r="A1046" s="300">
        <f t="shared" si="16"/>
        <v>1028</v>
      </c>
      <c r="B1046" s="302" t="s">
        <v>254</v>
      </c>
      <c r="C1046" s="301"/>
      <c r="D1046" s="301"/>
      <c r="E1046" s="301"/>
    </row>
    <row r="1047" spans="1:5" x14ac:dyDescent="0.25">
      <c r="A1047" s="300">
        <f t="shared" si="16"/>
        <v>1029</v>
      </c>
      <c r="B1047" s="302" t="s">
        <v>253</v>
      </c>
      <c r="C1047" s="301"/>
      <c r="D1047" s="301"/>
      <c r="E1047" s="301"/>
    </row>
    <row r="1048" spans="1:5" x14ac:dyDescent="0.25">
      <c r="A1048" s="300">
        <f t="shared" si="16"/>
        <v>1030</v>
      </c>
      <c r="B1048" s="302" t="s">
        <v>252</v>
      </c>
      <c r="C1048" s="301"/>
      <c r="D1048" s="301"/>
      <c r="E1048" s="301"/>
    </row>
    <row r="1049" spans="1:5" x14ac:dyDescent="0.25">
      <c r="A1049" s="300">
        <f t="shared" si="16"/>
        <v>1031</v>
      </c>
      <c r="B1049" s="302" t="s">
        <v>251</v>
      </c>
      <c r="C1049" s="301"/>
      <c r="D1049" s="301"/>
      <c r="E1049" s="301"/>
    </row>
    <row r="1050" spans="1:5" x14ac:dyDescent="0.25">
      <c r="A1050" s="300">
        <f t="shared" si="16"/>
        <v>1032</v>
      </c>
      <c r="B1050" s="302" t="s">
        <v>250</v>
      </c>
      <c r="C1050" s="301"/>
      <c r="D1050" s="301"/>
      <c r="E1050" s="301"/>
    </row>
    <row r="1051" spans="1:5" x14ac:dyDescent="0.25">
      <c r="A1051" s="300">
        <f t="shared" si="16"/>
        <v>1033</v>
      </c>
      <c r="B1051" s="302" t="s">
        <v>249</v>
      </c>
      <c r="C1051" s="301"/>
      <c r="D1051" s="301"/>
      <c r="E1051" s="301"/>
    </row>
    <row r="1052" spans="1:5" x14ac:dyDescent="0.25">
      <c r="A1052" s="300">
        <f t="shared" si="16"/>
        <v>1034</v>
      </c>
      <c r="B1052" s="302" t="s">
        <v>248</v>
      </c>
      <c r="C1052" s="301"/>
      <c r="D1052" s="301"/>
      <c r="E1052" s="301"/>
    </row>
    <row r="1053" spans="1:5" ht="45" x14ac:dyDescent="0.25">
      <c r="A1053" s="300">
        <f t="shared" si="16"/>
        <v>1035</v>
      </c>
      <c r="B1053" s="302" t="s">
        <v>247</v>
      </c>
      <c r="C1053" s="301"/>
      <c r="D1053" s="301"/>
      <c r="E1053" s="301"/>
    </row>
    <row r="1054" spans="1:5" ht="30" x14ac:dyDescent="0.25">
      <c r="A1054" s="300">
        <f t="shared" si="16"/>
        <v>1036</v>
      </c>
      <c r="B1054" s="302" t="s">
        <v>246</v>
      </c>
      <c r="C1054" s="301"/>
      <c r="D1054" s="301"/>
      <c r="E1054" s="301"/>
    </row>
    <row r="1055" spans="1:5" ht="75" x14ac:dyDescent="0.25">
      <c r="A1055" s="300">
        <f t="shared" si="16"/>
        <v>1037</v>
      </c>
      <c r="B1055" s="302" t="s">
        <v>245</v>
      </c>
      <c r="C1055" s="301"/>
      <c r="D1055" s="301"/>
      <c r="E1055" s="301"/>
    </row>
    <row r="1056" spans="1:5" ht="45" x14ac:dyDescent="0.25">
      <c r="A1056" s="300">
        <f t="shared" si="16"/>
        <v>1038</v>
      </c>
      <c r="B1056" s="302" t="s">
        <v>244</v>
      </c>
      <c r="C1056" s="301"/>
      <c r="D1056" s="301"/>
      <c r="E1056" s="301"/>
    </row>
    <row r="1057" spans="1:5" x14ac:dyDescent="0.25">
      <c r="A1057" s="300">
        <f t="shared" si="16"/>
        <v>1039</v>
      </c>
      <c r="B1057" s="302" t="s">
        <v>243</v>
      </c>
      <c r="C1057" s="298"/>
      <c r="D1057" s="298"/>
      <c r="E1057" s="298"/>
    </row>
    <row r="1058" spans="1:5" x14ac:dyDescent="0.25">
      <c r="A1058" s="300">
        <f t="shared" si="16"/>
        <v>1040</v>
      </c>
      <c r="B1058" s="302" t="s">
        <v>242</v>
      </c>
      <c r="C1058" s="301"/>
      <c r="D1058" s="301"/>
      <c r="E1058" s="301"/>
    </row>
    <row r="1059" spans="1:5" x14ac:dyDescent="0.25">
      <c r="A1059" s="300">
        <f t="shared" si="16"/>
        <v>1041</v>
      </c>
      <c r="B1059" s="302" t="s">
        <v>241</v>
      </c>
      <c r="C1059" s="301"/>
      <c r="D1059" s="301"/>
      <c r="E1059" s="301"/>
    </row>
    <row r="1060" spans="1:5" x14ac:dyDescent="0.25">
      <c r="A1060" s="300">
        <f t="shared" si="16"/>
        <v>1042</v>
      </c>
      <c r="B1060" s="302" t="s">
        <v>240</v>
      </c>
      <c r="C1060" s="301"/>
      <c r="D1060" s="301"/>
      <c r="E1060" s="301"/>
    </row>
    <row r="1061" spans="1:5" x14ac:dyDescent="0.25">
      <c r="A1061" s="300">
        <f t="shared" si="16"/>
        <v>1043</v>
      </c>
      <c r="B1061" s="302" t="s">
        <v>239</v>
      </c>
      <c r="C1061" s="301"/>
      <c r="D1061" s="301"/>
      <c r="E1061" s="301"/>
    </row>
    <row r="1062" spans="1:5" x14ac:dyDescent="0.25">
      <c r="A1062" s="300">
        <f t="shared" si="16"/>
        <v>1044</v>
      </c>
      <c r="B1062" s="302" t="s">
        <v>238</v>
      </c>
      <c r="C1062" s="301"/>
      <c r="D1062" s="301"/>
      <c r="E1062" s="301"/>
    </row>
    <row r="1063" spans="1:5" x14ac:dyDescent="0.25">
      <c r="A1063" s="300">
        <f t="shared" si="16"/>
        <v>1045</v>
      </c>
      <c r="B1063" s="302" t="s">
        <v>237</v>
      </c>
      <c r="C1063" s="301"/>
      <c r="D1063" s="301"/>
      <c r="E1063" s="301"/>
    </row>
    <row r="1064" spans="1:5" x14ac:dyDescent="0.25">
      <c r="A1064" s="300">
        <f t="shared" si="16"/>
        <v>1046</v>
      </c>
      <c r="B1064" s="302" t="s">
        <v>236</v>
      </c>
      <c r="C1064" s="301"/>
      <c r="D1064" s="301"/>
      <c r="E1064" s="301"/>
    </row>
    <row r="1065" spans="1:5" ht="30" x14ac:dyDescent="0.25">
      <c r="A1065" s="300">
        <f t="shared" si="16"/>
        <v>1047</v>
      </c>
      <c r="B1065" s="302" t="s">
        <v>235</v>
      </c>
      <c r="C1065" s="301"/>
      <c r="D1065" s="301"/>
      <c r="E1065" s="301"/>
    </row>
    <row r="1066" spans="1:5" ht="45" x14ac:dyDescent="0.25">
      <c r="A1066" s="300">
        <f t="shared" si="16"/>
        <v>1048</v>
      </c>
      <c r="B1066" s="302" t="s">
        <v>234</v>
      </c>
      <c r="C1066" s="301"/>
      <c r="D1066" s="301"/>
      <c r="E1066" s="301"/>
    </row>
    <row r="1067" spans="1:5" ht="45" x14ac:dyDescent="0.25">
      <c r="A1067" s="300">
        <f t="shared" si="16"/>
        <v>1049</v>
      </c>
      <c r="B1067" s="302" t="s">
        <v>233</v>
      </c>
      <c r="C1067" s="301"/>
      <c r="D1067" s="301"/>
      <c r="E1067" s="301"/>
    </row>
    <row r="1068" spans="1:5" ht="45" x14ac:dyDescent="0.25">
      <c r="A1068" s="300">
        <f t="shared" si="16"/>
        <v>1050</v>
      </c>
      <c r="B1068" s="302" t="s">
        <v>232</v>
      </c>
      <c r="C1068" s="301"/>
      <c r="D1068" s="301"/>
      <c r="E1068" s="301"/>
    </row>
    <row r="1069" spans="1:5" ht="45" x14ac:dyDescent="0.25">
      <c r="A1069" s="300">
        <f t="shared" si="16"/>
        <v>1051</v>
      </c>
      <c r="B1069" s="302" t="s">
        <v>231</v>
      </c>
      <c r="C1069" s="301"/>
      <c r="D1069" s="301"/>
      <c r="E1069" s="301"/>
    </row>
    <row r="1070" spans="1:5" ht="30" x14ac:dyDescent="0.25">
      <c r="A1070" s="300">
        <f t="shared" si="16"/>
        <v>1052</v>
      </c>
      <c r="B1070" s="302" t="s">
        <v>230</v>
      </c>
      <c r="C1070" s="301"/>
      <c r="D1070" s="301"/>
      <c r="E1070" s="301"/>
    </row>
    <row r="1071" spans="1:5" x14ac:dyDescent="0.25">
      <c r="A1071" s="300">
        <f t="shared" si="16"/>
        <v>1053</v>
      </c>
      <c r="B1071" s="302" t="s">
        <v>229</v>
      </c>
      <c r="C1071" s="298"/>
      <c r="D1071" s="298"/>
      <c r="E1071" s="298"/>
    </row>
    <row r="1072" spans="1:5" x14ac:dyDescent="0.25">
      <c r="A1072" s="300">
        <f t="shared" si="16"/>
        <v>1054</v>
      </c>
      <c r="B1072" s="302" t="s">
        <v>228</v>
      </c>
      <c r="C1072" s="298"/>
      <c r="D1072" s="298"/>
      <c r="E1072" s="298"/>
    </row>
    <row r="1073" spans="1:5" ht="30" x14ac:dyDescent="0.25">
      <c r="A1073" s="300">
        <f t="shared" si="16"/>
        <v>1055</v>
      </c>
      <c r="B1073" s="302" t="s">
        <v>227</v>
      </c>
      <c r="C1073" s="301"/>
      <c r="D1073" s="301"/>
      <c r="E1073" s="301"/>
    </row>
    <row r="1074" spans="1:5" ht="90" x14ac:dyDescent="0.25">
      <c r="A1074" s="300">
        <f t="shared" si="16"/>
        <v>1056</v>
      </c>
      <c r="B1074" s="302" t="s">
        <v>226</v>
      </c>
      <c r="C1074" s="301"/>
      <c r="D1074" s="301"/>
      <c r="E1074" s="301"/>
    </row>
    <row r="1075" spans="1:5" ht="30" x14ac:dyDescent="0.25">
      <c r="A1075" s="300">
        <f t="shared" si="16"/>
        <v>1057</v>
      </c>
      <c r="B1075" s="302" t="s">
        <v>225</v>
      </c>
      <c r="C1075" s="301"/>
      <c r="D1075" s="301"/>
      <c r="E1075" s="301"/>
    </row>
    <row r="1076" spans="1:5" ht="45" x14ac:dyDescent="0.25">
      <c r="A1076" s="300">
        <f t="shared" si="16"/>
        <v>1058</v>
      </c>
      <c r="B1076" s="302" t="s">
        <v>224</v>
      </c>
      <c r="C1076" s="301"/>
      <c r="D1076" s="301"/>
      <c r="E1076" s="301"/>
    </row>
    <row r="1077" spans="1:5" ht="45" x14ac:dyDescent="0.25">
      <c r="A1077" s="300">
        <f t="shared" si="16"/>
        <v>1059</v>
      </c>
      <c r="B1077" s="302" t="s">
        <v>223</v>
      </c>
      <c r="C1077" s="301"/>
      <c r="D1077" s="301"/>
      <c r="E1077" s="301"/>
    </row>
    <row r="1078" spans="1:5" ht="30" x14ac:dyDescent="0.25">
      <c r="A1078" s="300">
        <f t="shared" si="16"/>
        <v>1060</v>
      </c>
      <c r="B1078" s="302" t="s">
        <v>222</v>
      </c>
      <c r="C1078" s="301"/>
      <c r="D1078" s="301"/>
      <c r="E1078" s="301"/>
    </row>
    <row r="1079" spans="1:5" ht="45" x14ac:dyDescent="0.25">
      <c r="A1079" s="300">
        <f t="shared" si="16"/>
        <v>1061</v>
      </c>
      <c r="B1079" s="302" t="s">
        <v>221</v>
      </c>
      <c r="C1079" s="301"/>
      <c r="D1079" s="301"/>
      <c r="E1079" s="301"/>
    </row>
    <row r="1080" spans="1:5" ht="45" x14ac:dyDescent="0.25">
      <c r="A1080" s="300">
        <f t="shared" si="16"/>
        <v>1062</v>
      </c>
      <c r="B1080" s="302" t="s">
        <v>220</v>
      </c>
      <c r="C1080" s="301"/>
      <c r="D1080" s="301"/>
      <c r="E1080" s="301"/>
    </row>
    <row r="1081" spans="1:5" ht="60" x14ac:dyDescent="0.25">
      <c r="A1081" s="300">
        <f t="shared" si="16"/>
        <v>1063</v>
      </c>
      <c r="B1081" s="302" t="s">
        <v>219</v>
      </c>
      <c r="C1081" s="301"/>
      <c r="D1081" s="301"/>
      <c r="E1081" s="301"/>
    </row>
    <row r="1082" spans="1:5" ht="30" x14ac:dyDescent="0.25">
      <c r="A1082" s="300">
        <f t="shared" si="16"/>
        <v>1064</v>
      </c>
      <c r="B1082" s="302" t="s">
        <v>218</v>
      </c>
      <c r="C1082" s="301"/>
      <c r="D1082" s="301"/>
      <c r="E1082" s="301"/>
    </row>
    <row r="1083" spans="1:5" ht="45" x14ac:dyDescent="0.25">
      <c r="A1083" s="300">
        <f t="shared" si="16"/>
        <v>1065</v>
      </c>
      <c r="B1083" s="302" t="s">
        <v>217</v>
      </c>
      <c r="C1083" s="301"/>
      <c r="D1083" s="301"/>
      <c r="E1083" s="301"/>
    </row>
    <row r="1084" spans="1:5" ht="45" x14ac:dyDescent="0.25">
      <c r="A1084" s="300">
        <f t="shared" si="16"/>
        <v>1066</v>
      </c>
      <c r="B1084" s="302" t="s">
        <v>216</v>
      </c>
      <c r="C1084" s="301"/>
      <c r="D1084" s="301"/>
      <c r="E1084" s="301"/>
    </row>
    <row r="1085" spans="1:5" ht="30" x14ac:dyDescent="0.25">
      <c r="A1085" s="300">
        <f t="shared" si="16"/>
        <v>1067</v>
      </c>
      <c r="B1085" s="302" t="s">
        <v>215</v>
      </c>
      <c r="C1085" s="301"/>
      <c r="D1085" s="301"/>
      <c r="E1085" s="301"/>
    </row>
    <row r="1086" spans="1:5" ht="45" x14ac:dyDescent="0.25">
      <c r="A1086" s="300">
        <f t="shared" si="16"/>
        <v>1068</v>
      </c>
      <c r="B1086" s="302" t="s">
        <v>214</v>
      </c>
      <c r="C1086" s="301"/>
      <c r="D1086" s="301"/>
      <c r="E1086" s="301"/>
    </row>
    <row r="1087" spans="1:5" ht="75" x14ac:dyDescent="0.25">
      <c r="A1087" s="300">
        <f t="shared" si="16"/>
        <v>1069</v>
      </c>
      <c r="B1087" s="302" t="s">
        <v>213</v>
      </c>
      <c r="C1087" s="301"/>
      <c r="D1087" s="301"/>
      <c r="E1087" s="301"/>
    </row>
    <row r="1088" spans="1:5" ht="45" x14ac:dyDescent="0.25">
      <c r="A1088" s="300">
        <f t="shared" si="16"/>
        <v>1070</v>
      </c>
      <c r="B1088" s="302" t="s">
        <v>212</v>
      </c>
      <c r="C1088" s="301"/>
      <c r="D1088" s="301"/>
      <c r="E1088" s="301"/>
    </row>
    <row r="1089" spans="1:5" ht="60" x14ac:dyDescent="0.25">
      <c r="A1089" s="300">
        <f t="shared" si="16"/>
        <v>1071</v>
      </c>
      <c r="B1089" s="302" t="s">
        <v>211</v>
      </c>
      <c r="C1089" s="301"/>
      <c r="D1089" s="301"/>
      <c r="E1089" s="301"/>
    </row>
    <row r="1090" spans="1:5" x14ac:dyDescent="0.25">
      <c r="A1090" s="300">
        <f t="shared" si="16"/>
        <v>1072</v>
      </c>
      <c r="B1090" s="302" t="s">
        <v>210</v>
      </c>
      <c r="C1090" s="298"/>
      <c r="D1090" s="298"/>
      <c r="E1090" s="298"/>
    </row>
    <row r="1091" spans="1:5" ht="60" x14ac:dyDescent="0.25">
      <c r="A1091" s="300">
        <f t="shared" si="16"/>
        <v>1073</v>
      </c>
      <c r="B1091" s="302" t="s">
        <v>209</v>
      </c>
      <c r="C1091" s="301"/>
      <c r="D1091" s="301"/>
      <c r="E1091" s="301"/>
    </row>
    <row r="1092" spans="1:5" ht="45" x14ac:dyDescent="0.25">
      <c r="A1092" s="300">
        <f t="shared" si="16"/>
        <v>1074</v>
      </c>
      <c r="B1092" s="302" t="s">
        <v>208</v>
      </c>
      <c r="C1092" s="301"/>
      <c r="D1092" s="301"/>
      <c r="E1092" s="301"/>
    </row>
    <row r="1093" spans="1:5" ht="45" x14ac:dyDescent="0.25">
      <c r="A1093" s="300">
        <f t="shared" si="16"/>
        <v>1075</v>
      </c>
      <c r="B1093" s="302" t="s">
        <v>207</v>
      </c>
      <c r="C1093" s="301"/>
      <c r="D1093" s="301"/>
      <c r="E1093" s="301"/>
    </row>
    <row r="1094" spans="1:5" ht="30" x14ac:dyDescent="0.25">
      <c r="A1094" s="300">
        <f t="shared" si="16"/>
        <v>1076</v>
      </c>
      <c r="B1094" s="302" t="s">
        <v>206</v>
      </c>
      <c r="C1094" s="301"/>
      <c r="D1094" s="301"/>
      <c r="E1094" s="301"/>
    </row>
    <row r="1095" spans="1:5" ht="30" x14ac:dyDescent="0.25">
      <c r="A1095" s="300">
        <f t="shared" si="16"/>
        <v>1077</v>
      </c>
      <c r="B1095" s="302" t="s">
        <v>205</v>
      </c>
      <c r="C1095" s="301"/>
      <c r="D1095" s="301"/>
      <c r="E1095" s="301"/>
    </row>
    <row r="1096" spans="1:5" x14ac:dyDescent="0.25">
      <c r="A1096" s="300">
        <f t="shared" si="16"/>
        <v>1078</v>
      </c>
      <c r="B1096" s="302" t="s">
        <v>204</v>
      </c>
      <c r="C1096" s="298"/>
      <c r="D1096" s="298"/>
      <c r="E1096" s="298"/>
    </row>
    <row r="1097" spans="1:5" ht="30" x14ac:dyDescent="0.25">
      <c r="A1097" s="300">
        <f t="shared" si="16"/>
        <v>1079</v>
      </c>
      <c r="B1097" s="302" t="s">
        <v>203</v>
      </c>
      <c r="C1097" s="301"/>
      <c r="D1097" s="301"/>
      <c r="E1097" s="301"/>
    </row>
    <row r="1098" spans="1:5" ht="30" x14ac:dyDescent="0.25">
      <c r="A1098" s="300">
        <f t="shared" si="16"/>
        <v>1080</v>
      </c>
      <c r="B1098" s="302" t="s">
        <v>202</v>
      </c>
      <c r="C1098" s="301"/>
      <c r="D1098" s="301"/>
      <c r="E1098" s="301"/>
    </row>
    <row r="1099" spans="1:5" ht="45" x14ac:dyDescent="0.25">
      <c r="A1099" s="300">
        <f t="shared" si="16"/>
        <v>1081</v>
      </c>
      <c r="B1099" s="302" t="s">
        <v>201</v>
      </c>
      <c r="C1099" s="301"/>
      <c r="D1099" s="301"/>
      <c r="E1099" s="301"/>
    </row>
    <row r="1100" spans="1:5" x14ac:dyDescent="0.25">
      <c r="A1100" s="300">
        <f t="shared" si="16"/>
        <v>1082</v>
      </c>
      <c r="B1100" s="302" t="s">
        <v>200</v>
      </c>
      <c r="C1100" s="298"/>
      <c r="D1100" s="298"/>
      <c r="E1100" s="298"/>
    </row>
    <row r="1101" spans="1:5" ht="45" x14ac:dyDescent="0.25">
      <c r="A1101" s="300">
        <f t="shared" si="16"/>
        <v>1083</v>
      </c>
      <c r="B1101" s="302" t="s">
        <v>199</v>
      </c>
      <c r="C1101" s="301"/>
      <c r="D1101" s="301"/>
      <c r="E1101" s="301"/>
    </row>
    <row r="1102" spans="1:5" x14ac:dyDescent="0.25">
      <c r="A1102" s="300">
        <f t="shared" si="16"/>
        <v>1084</v>
      </c>
      <c r="B1102" s="302" t="s">
        <v>198</v>
      </c>
      <c r="C1102" s="301"/>
      <c r="D1102" s="301"/>
      <c r="E1102" s="301"/>
    </row>
    <row r="1103" spans="1:5" ht="60" x14ac:dyDescent="0.25">
      <c r="A1103" s="300">
        <f t="shared" si="16"/>
        <v>1085</v>
      </c>
      <c r="B1103" s="302" t="s">
        <v>197</v>
      </c>
      <c r="C1103" s="301"/>
      <c r="D1103" s="301"/>
      <c r="E1103" s="301"/>
    </row>
    <row r="1104" spans="1:5" ht="45" x14ac:dyDescent="0.25">
      <c r="A1104" s="300">
        <f t="shared" si="16"/>
        <v>1086</v>
      </c>
      <c r="B1104" s="302" t="s">
        <v>196</v>
      </c>
      <c r="C1104" s="301"/>
      <c r="D1104" s="301"/>
      <c r="E1104" s="301"/>
    </row>
    <row r="1105" spans="1:5" ht="30" x14ac:dyDescent="0.25">
      <c r="A1105" s="300">
        <f t="shared" si="16"/>
        <v>1087</v>
      </c>
      <c r="B1105" s="302" t="s">
        <v>195</v>
      </c>
      <c r="C1105" s="301"/>
      <c r="D1105" s="301"/>
      <c r="E1105" s="301"/>
    </row>
    <row r="1106" spans="1:5" ht="45" x14ac:dyDescent="0.25">
      <c r="A1106" s="300">
        <f t="shared" si="16"/>
        <v>1088</v>
      </c>
      <c r="B1106" s="302" t="s">
        <v>194</v>
      </c>
      <c r="C1106" s="301"/>
      <c r="D1106" s="301"/>
      <c r="E1106" s="301"/>
    </row>
    <row r="1107" spans="1:5" ht="45" x14ac:dyDescent="0.25">
      <c r="A1107" s="300">
        <f t="shared" si="16"/>
        <v>1089</v>
      </c>
      <c r="B1107" s="302" t="s">
        <v>193</v>
      </c>
      <c r="C1107" s="301"/>
      <c r="D1107" s="301"/>
      <c r="E1107" s="301"/>
    </row>
    <row r="1108" spans="1:5" ht="30" x14ac:dyDescent="0.25">
      <c r="A1108" s="300">
        <f t="shared" si="16"/>
        <v>1090</v>
      </c>
      <c r="B1108" s="302" t="s">
        <v>192</v>
      </c>
      <c r="C1108" s="301"/>
      <c r="D1108" s="301"/>
      <c r="E1108" s="301"/>
    </row>
    <row r="1109" spans="1:5" x14ac:dyDescent="0.25">
      <c r="A1109" s="300"/>
      <c r="B1109" s="299" t="s">
        <v>191</v>
      </c>
      <c r="C1109" s="301"/>
      <c r="D1109" s="301"/>
      <c r="E1109" s="301"/>
    </row>
    <row r="1110" spans="1:5" x14ac:dyDescent="0.25">
      <c r="A1110" s="300"/>
      <c r="B1110" s="299" t="s">
        <v>190</v>
      </c>
      <c r="C1110" s="301"/>
      <c r="D1110" s="301"/>
      <c r="E1110" s="301"/>
    </row>
    <row r="1111" spans="1:5" x14ac:dyDescent="0.25">
      <c r="A1111" s="300"/>
      <c r="B1111" s="299" t="s">
        <v>189</v>
      </c>
      <c r="C1111" s="298"/>
      <c r="D1111" s="298"/>
      <c r="E1111" s="298"/>
    </row>
    <row r="1112" spans="1:5" x14ac:dyDescent="0.25">
      <c r="A1112" s="300"/>
      <c r="B1112" s="299" t="s">
        <v>188</v>
      </c>
      <c r="C1112" s="298"/>
      <c r="D1112" s="298"/>
      <c r="E1112" s="298"/>
    </row>
    <row r="1113" spans="1:5" ht="75" x14ac:dyDescent="0.25">
      <c r="A1113" s="300"/>
      <c r="B1113" s="299" t="s">
        <v>187</v>
      </c>
      <c r="C1113" s="298"/>
      <c r="D1113" s="298"/>
      <c r="E1113" s="298"/>
    </row>
    <row r="1114" spans="1:5" ht="45" x14ac:dyDescent="0.25">
      <c r="A1114" s="300"/>
      <c r="B1114" s="299" t="s">
        <v>186</v>
      </c>
      <c r="C1114" s="298"/>
      <c r="D1114" s="298"/>
      <c r="E1114" s="298"/>
    </row>
    <row r="1115" spans="1:5" ht="75" x14ac:dyDescent="0.25">
      <c r="A1115" s="300"/>
      <c r="B1115" s="299" t="s">
        <v>185</v>
      </c>
      <c r="C1115" s="298"/>
      <c r="D1115" s="298"/>
      <c r="E1115" s="298"/>
    </row>
    <row r="1116" spans="1:5" x14ac:dyDescent="0.25">
      <c r="B1116" s="296" t="s">
        <v>184</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95"/>
  <sheetViews>
    <sheetView showGridLines="0" zoomScaleNormal="100" workbookViewId="0">
      <pane xSplit="3" ySplit="3" topLeftCell="D4" activePane="bottomRight" state="frozen"/>
      <selection pane="topRight" activeCell="D1" sqref="D1"/>
      <selection pane="bottomLeft" activeCell="A4" sqref="A4"/>
      <selection pane="bottomRight" activeCell="D4" sqref="D4"/>
    </sheetView>
  </sheetViews>
  <sheetFormatPr defaultColWidth="8.85546875" defaultRowHeight="12.75" x14ac:dyDescent="0.2"/>
  <cols>
    <col min="1" max="1" width="3.5703125" style="87" customWidth="1"/>
    <col min="2" max="2" width="6.140625" style="87" customWidth="1"/>
    <col min="3" max="3" width="60.85546875" style="87" customWidth="1"/>
    <col min="4" max="5" width="6.7109375" style="87" customWidth="1"/>
    <col min="6" max="6" width="8.28515625" style="87" customWidth="1"/>
    <col min="7" max="18" width="6.7109375" style="87" customWidth="1"/>
    <col min="19" max="19" width="7.28515625" style="87" customWidth="1"/>
    <col min="20" max="16384" width="8.85546875" style="87"/>
  </cols>
  <sheetData>
    <row r="1" spans="2:19" ht="14.1" customHeight="1" x14ac:dyDescent="0.2">
      <c r="B1" s="334" t="s">
        <v>113</v>
      </c>
      <c r="C1" s="334"/>
      <c r="D1" s="334"/>
      <c r="E1" s="334"/>
      <c r="F1" s="334"/>
      <c r="G1" s="334"/>
      <c r="H1" s="334"/>
      <c r="I1" s="334"/>
      <c r="J1" s="334"/>
      <c r="K1" s="334"/>
      <c r="L1" s="334"/>
      <c r="M1" s="334"/>
      <c r="N1" s="334"/>
      <c r="O1" s="334"/>
      <c r="P1" s="334"/>
      <c r="Q1" s="334"/>
      <c r="R1" s="334"/>
    </row>
    <row r="2" spans="2:19" ht="13.5" thickBot="1" x14ac:dyDescent="0.25">
      <c r="B2" s="88"/>
      <c r="C2" s="89"/>
      <c r="D2" s="89"/>
      <c r="E2" s="89"/>
      <c r="F2" s="89"/>
      <c r="G2" s="89"/>
      <c r="H2" s="89"/>
      <c r="I2" s="89"/>
      <c r="J2" s="89"/>
      <c r="K2" s="89"/>
      <c r="L2" s="89"/>
      <c r="M2" s="89"/>
      <c r="N2" s="153"/>
      <c r="O2" s="153"/>
      <c r="P2" s="153"/>
      <c r="Q2" s="153"/>
      <c r="R2" s="153"/>
    </row>
    <row r="3" spans="2:19" ht="178.5" thickBot="1" x14ac:dyDescent="0.25">
      <c r="B3" s="90" t="s">
        <v>80</v>
      </c>
      <c r="C3" s="90" t="s">
        <v>9</v>
      </c>
      <c r="D3" s="91" t="s">
        <v>2</v>
      </c>
      <c r="E3" s="92" t="s">
        <v>3</v>
      </c>
      <c r="F3" s="92" t="s">
        <v>0</v>
      </c>
      <c r="G3" s="91" t="s">
        <v>181</v>
      </c>
      <c r="H3" s="91" t="s">
        <v>4</v>
      </c>
      <c r="I3" s="91" t="s">
        <v>5</v>
      </c>
      <c r="J3" s="91" t="s">
        <v>6</v>
      </c>
      <c r="K3" s="91" t="s">
        <v>7</v>
      </c>
      <c r="L3" s="91" t="s">
        <v>8</v>
      </c>
      <c r="M3" s="157" t="s">
        <v>81</v>
      </c>
      <c r="N3" s="91" t="s">
        <v>109</v>
      </c>
      <c r="O3" s="91" t="s">
        <v>110</v>
      </c>
      <c r="P3" s="91" t="s">
        <v>111</v>
      </c>
      <c r="Q3" s="91" t="s">
        <v>114</v>
      </c>
      <c r="R3" s="91" t="s">
        <v>115</v>
      </c>
      <c r="S3" s="161"/>
    </row>
    <row r="4" spans="2:19" ht="7.5" customHeight="1" thickBot="1" x14ac:dyDescent="0.25">
      <c r="B4" s="323"/>
      <c r="C4" s="324"/>
      <c r="D4" s="19"/>
      <c r="E4" s="20"/>
      <c r="F4" s="20"/>
      <c r="G4" s="19"/>
      <c r="H4" s="19"/>
      <c r="I4" s="19"/>
      <c r="J4" s="19"/>
      <c r="K4" s="19"/>
      <c r="L4" s="19"/>
      <c r="M4" s="21"/>
      <c r="N4" s="279"/>
      <c r="O4" s="280"/>
      <c r="P4" s="280"/>
      <c r="Q4" s="19"/>
      <c r="R4" s="19"/>
    </row>
    <row r="5" spans="2:19" ht="13.5" thickBot="1" x14ac:dyDescent="0.25">
      <c r="B5" s="93" t="s">
        <v>43</v>
      </c>
      <c r="C5" s="93" t="s">
        <v>44</v>
      </c>
      <c r="D5" s="318"/>
      <c r="E5" s="319"/>
      <c r="F5" s="319"/>
      <c r="G5" s="319"/>
      <c r="H5" s="319"/>
      <c r="I5" s="319"/>
      <c r="J5" s="319"/>
      <c r="K5" s="319"/>
      <c r="L5" s="319"/>
      <c r="M5" s="319"/>
      <c r="N5" s="319"/>
      <c r="O5" s="319"/>
      <c r="P5" s="319"/>
      <c r="Q5" s="319"/>
      <c r="R5" s="320"/>
    </row>
    <row r="6" spans="2:19" x14ac:dyDescent="0.2">
      <c r="B6" s="94" t="s">
        <v>10</v>
      </c>
      <c r="C6" s="95" t="s">
        <v>88</v>
      </c>
      <c r="D6" s="184"/>
      <c r="E6" s="7"/>
      <c r="F6" s="155">
        <v>0</v>
      </c>
      <c r="G6" s="6"/>
      <c r="H6" s="7"/>
      <c r="I6" s="7"/>
      <c r="J6" s="150">
        <v>0</v>
      </c>
      <c r="K6" s="151"/>
      <c r="L6" s="5">
        <f>F6+(J6*K6)</f>
        <v>0</v>
      </c>
      <c r="M6" s="152">
        <v>0</v>
      </c>
      <c r="N6" s="285"/>
      <c r="O6" s="151"/>
      <c r="P6" s="151"/>
      <c r="Q6" s="151"/>
      <c r="R6" s="286"/>
    </row>
    <row r="7" spans="2:19" x14ac:dyDescent="0.2">
      <c r="B7" s="94" t="s">
        <v>11</v>
      </c>
      <c r="C7" s="95" t="s">
        <v>89</v>
      </c>
      <c r="D7" s="10"/>
      <c r="E7" s="7"/>
      <c r="F7" s="150">
        <v>0</v>
      </c>
      <c r="G7" s="6"/>
      <c r="H7" s="7"/>
      <c r="I7" s="7"/>
      <c r="J7" s="5">
        <v>0</v>
      </c>
      <c r="K7" s="8"/>
      <c r="L7" s="5">
        <f>F7+(J7*K7)</f>
        <v>0</v>
      </c>
      <c r="M7" s="9">
        <v>0</v>
      </c>
      <c r="N7" s="4"/>
      <c r="O7" s="8"/>
      <c r="P7" s="8"/>
      <c r="Q7" s="8"/>
      <c r="R7" s="238"/>
    </row>
    <row r="8" spans="2:19" x14ac:dyDescent="0.2">
      <c r="B8" s="96" t="s">
        <v>26</v>
      </c>
      <c r="C8" s="95" t="s">
        <v>85</v>
      </c>
      <c r="D8" s="4" t="s">
        <v>28</v>
      </c>
      <c r="E8" s="5">
        <v>0</v>
      </c>
      <c r="F8" s="5">
        <v>0</v>
      </c>
      <c r="G8" s="6"/>
      <c r="H8" s="7"/>
      <c r="I8" s="7"/>
      <c r="J8" s="5">
        <v>0</v>
      </c>
      <c r="K8" s="8"/>
      <c r="L8" s="5">
        <f>F8+(J8*K8)</f>
        <v>0</v>
      </c>
      <c r="M8" s="9">
        <v>0</v>
      </c>
      <c r="N8" s="4"/>
      <c r="O8" s="8"/>
      <c r="P8" s="8"/>
      <c r="Q8" s="8"/>
      <c r="R8" s="238"/>
    </row>
    <row r="9" spans="2:19" x14ac:dyDescent="0.2">
      <c r="B9" s="96" t="s">
        <v>32</v>
      </c>
      <c r="C9" s="95" t="s">
        <v>41</v>
      </c>
      <c r="D9" s="4" t="s">
        <v>28</v>
      </c>
      <c r="E9" s="5">
        <v>0</v>
      </c>
      <c r="F9" s="5">
        <v>0</v>
      </c>
      <c r="G9" s="6"/>
      <c r="H9" s="7"/>
      <c r="I9" s="7"/>
      <c r="J9" s="5">
        <v>0</v>
      </c>
      <c r="K9" s="8"/>
      <c r="L9" s="5">
        <f>F9+(J9*K9)</f>
        <v>0</v>
      </c>
      <c r="M9" s="9">
        <v>0</v>
      </c>
      <c r="N9" s="4"/>
      <c r="O9" s="8"/>
      <c r="P9" s="8"/>
      <c r="Q9" s="8"/>
      <c r="R9" s="238"/>
    </row>
    <row r="10" spans="2:19" x14ac:dyDescent="0.2">
      <c r="B10" s="96" t="s">
        <v>33</v>
      </c>
      <c r="C10" s="95" t="s">
        <v>182</v>
      </c>
      <c r="D10" s="4" t="s">
        <v>28</v>
      </c>
      <c r="E10" s="5">
        <v>0</v>
      </c>
      <c r="F10" s="5">
        <v>0</v>
      </c>
      <c r="G10" s="249"/>
      <c r="H10" s="242"/>
      <c r="I10" s="242">
        <f>G10*H10</f>
        <v>0</v>
      </c>
      <c r="J10" s="5">
        <v>0</v>
      </c>
      <c r="K10" s="8"/>
      <c r="L10" s="5">
        <f>F10+I10+(J10*K10)</f>
        <v>0</v>
      </c>
      <c r="M10" s="9">
        <v>0</v>
      </c>
      <c r="N10" s="4"/>
      <c r="O10" s="8"/>
      <c r="P10" s="8"/>
      <c r="Q10" s="8"/>
      <c r="R10" s="238"/>
    </row>
    <row r="11" spans="2:19" x14ac:dyDescent="0.2">
      <c r="B11" s="96" t="s">
        <v>51</v>
      </c>
      <c r="C11" s="95" t="s">
        <v>91</v>
      </c>
      <c r="D11" s="10"/>
      <c r="E11" s="11"/>
      <c r="F11" s="11"/>
      <c r="G11" s="6"/>
      <c r="H11" s="7"/>
      <c r="I11" s="7"/>
      <c r="J11" s="11"/>
      <c r="K11" s="12"/>
      <c r="L11" s="11"/>
      <c r="M11" s="13"/>
      <c r="N11" s="239"/>
      <c r="O11" s="7"/>
      <c r="P11" s="7"/>
      <c r="Q11" s="11"/>
      <c r="R11" s="240"/>
    </row>
    <row r="12" spans="2:19" x14ac:dyDescent="0.2">
      <c r="B12" s="96" t="s">
        <v>90</v>
      </c>
      <c r="C12" s="97" t="s">
        <v>50</v>
      </c>
      <c r="D12" s="4" t="s">
        <v>28</v>
      </c>
      <c r="E12" s="5">
        <v>0</v>
      </c>
      <c r="F12" s="5">
        <v>0</v>
      </c>
      <c r="G12" s="249"/>
      <c r="H12" s="242"/>
      <c r="I12" s="242">
        <f>G12*H12</f>
        <v>0</v>
      </c>
      <c r="J12" s="11"/>
      <c r="K12" s="12"/>
      <c r="L12" s="5">
        <f>F12+I12</f>
        <v>0</v>
      </c>
      <c r="M12" s="133"/>
      <c r="N12" s="241"/>
      <c r="O12" s="242"/>
      <c r="P12" s="242"/>
      <c r="Q12" s="243"/>
      <c r="R12" s="244"/>
    </row>
    <row r="13" spans="2:19" x14ac:dyDescent="0.2">
      <c r="B13" s="96" t="s">
        <v>52</v>
      </c>
      <c r="C13" s="95" t="s">
        <v>92</v>
      </c>
      <c r="D13" s="4">
        <v>1</v>
      </c>
      <c r="E13" s="5">
        <v>0</v>
      </c>
      <c r="F13" s="5">
        <f>D13*E13</f>
        <v>0</v>
      </c>
      <c r="G13" s="6"/>
      <c r="H13" s="7"/>
      <c r="I13" s="7"/>
      <c r="J13" s="5">
        <v>0</v>
      </c>
      <c r="K13" s="8"/>
      <c r="L13" s="5">
        <f>F13+(J13*K13)</f>
        <v>0</v>
      </c>
      <c r="M13" s="9">
        <v>0</v>
      </c>
      <c r="N13" s="241"/>
      <c r="O13" s="242"/>
      <c r="P13" s="242"/>
      <c r="Q13" s="243"/>
      <c r="R13" s="244"/>
    </row>
    <row r="14" spans="2:19" x14ac:dyDescent="0.2">
      <c r="B14" s="96" t="s">
        <v>65</v>
      </c>
      <c r="C14" s="130" t="s">
        <v>54</v>
      </c>
      <c r="D14" s="58">
        <v>1</v>
      </c>
      <c r="E14" s="47">
        <v>0</v>
      </c>
      <c r="F14" s="5">
        <f>D14*E14</f>
        <v>0</v>
      </c>
      <c r="G14" s="27"/>
      <c r="H14" s="27"/>
      <c r="I14" s="27"/>
      <c r="J14" s="25">
        <v>0</v>
      </c>
      <c r="K14" s="48"/>
      <c r="L14" s="5">
        <f>F14+(J14*K14)</f>
        <v>0</v>
      </c>
      <c r="M14" s="29">
        <v>0</v>
      </c>
      <c r="N14" s="241"/>
      <c r="O14" s="242"/>
      <c r="P14" s="242"/>
      <c r="Q14" s="243"/>
      <c r="R14" s="244"/>
    </row>
    <row r="15" spans="2:19" ht="13.5" thickBot="1" x14ac:dyDescent="0.25">
      <c r="B15" s="96" t="s">
        <v>94</v>
      </c>
      <c r="C15" s="115" t="s">
        <v>93</v>
      </c>
      <c r="D15" s="128"/>
      <c r="E15" s="129"/>
      <c r="F15" s="129"/>
      <c r="G15" s="116"/>
      <c r="H15" s="117"/>
      <c r="I15" s="117"/>
      <c r="J15" s="129"/>
      <c r="K15" s="131"/>
      <c r="L15" s="49">
        <v>0</v>
      </c>
      <c r="M15" s="132"/>
      <c r="N15" s="245"/>
      <c r="O15" s="246"/>
      <c r="P15" s="246"/>
      <c r="Q15" s="247"/>
      <c r="R15" s="248"/>
    </row>
    <row r="16" spans="2:19" ht="13.5" thickBot="1" x14ac:dyDescent="0.25">
      <c r="B16" s="321" t="s">
        <v>45</v>
      </c>
      <c r="C16" s="322"/>
      <c r="D16" s="14"/>
      <c r="E16" s="15"/>
      <c r="F16" s="16">
        <f>F8+F9+F10+F12+F13+F14</f>
        <v>0</v>
      </c>
      <c r="G16" s="17"/>
      <c r="H16" s="15"/>
      <c r="I16" s="287">
        <f>I10+I12</f>
        <v>0</v>
      </c>
      <c r="J16" s="16">
        <f>J6+J7+J8+J9+J10+J13+J14</f>
        <v>0</v>
      </c>
      <c r="K16" s="51"/>
      <c r="L16" s="16">
        <f>SUM(L6:L15)</f>
        <v>0</v>
      </c>
      <c r="M16" s="16">
        <f>M6+M7+M8+M9+M10+M13+M14</f>
        <v>0</v>
      </c>
      <c r="N16" s="14"/>
      <c r="O16" s="15"/>
      <c r="P16" s="15"/>
      <c r="Q16" s="15"/>
      <c r="R16" s="250"/>
    </row>
    <row r="17" spans="2:18" ht="13.5" thickBot="1" x14ac:dyDescent="0.25">
      <c r="B17" s="323"/>
      <c r="C17" s="324"/>
      <c r="D17" s="19"/>
      <c r="E17" s="20"/>
      <c r="F17" s="20"/>
      <c r="G17" s="19"/>
      <c r="H17" s="19"/>
      <c r="I17" s="19"/>
      <c r="J17" s="19"/>
      <c r="K17" s="19"/>
      <c r="L17" s="19"/>
      <c r="M17" s="21"/>
      <c r="N17" s="279"/>
      <c r="O17" s="280"/>
      <c r="P17" s="280"/>
      <c r="Q17" s="19"/>
      <c r="R17" s="19"/>
    </row>
    <row r="18" spans="2:18" ht="13.5" thickBot="1" x14ac:dyDescent="0.25">
      <c r="B18" s="93" t="s">
        <v>46</v>
      </c>
      <c r="C18" s="93" t="s">
        <v>135</v>
      </c>
      <c r="D18" s="318"/>
      <c r="E18" s="319"/>
      <c r="F18" s="319"/>
      <c r="G18" s="319"/>
      <c r="H18" s="319"/>
      <c r="I18" s="319"/>
      <c r="J18" s="319"/>
      <c r="K18" s="319"/>
      <c r="L18" s="319"/>
      <c r="M18" s="319"/>
      <c r="N18" s="319"/>
      <c r="O18" s="319"/>
      <c r="P18" s="319"/>
      <c r="Q18" s="319"/>
      <c r="R18" s="320"/>
    </row>
    <row r="19" spans="2:18" x14ac:dyDescent="0.2">
      <c r="B19" s="98" t="s">
        <v>29</v>
      </c>
      <c r="C19" s="185" t="s">
        <v>136</v>
      </c>
      <c r="D19" s="77"/>
      <c r="E19" s="40"/>
      <c r="F19" s="146"/>
      <c r="G19" s="40"/>
      <c r="H19" s="40"/>
      <c r="I19" s="40"/>
      <c r="J19" s="139"/>
      <c r="K19" s="138"/>
      <c r="L19" s="41">
        <v>0</v>
      </c>
      <c r="M19" s="281">
        <v>0</v>
      </c>
      <c r="N19" s="282"/>
      <c r="O19" s="283"/>
      <c r="P19" s="283"/>
      <c r="Q19" s="283"/>
      <c r="R19" s="284"/>
    </row>
    <row r="20" spans="2:18" x14ac:dyDescent="0.2">
      <c r="B20" s="98" t="s">
        <v>30</v>
      </c>
      <c r="C20" s="186" t="s">
        <v>137</v>
      </c>
      <c r="D20" s="187" t="s">
        <v>28</v>
      </c>
      <c r="E20" s="188"/>
      <c r="F20" s="189">
        <v>0</v>
      </c>
      <c r="G20" s="188"/>
      <c r="H20" s="188"/>
      <c r="I20" s="190">
        <f>G20*H20</f>
        <v>0</v>
      </c>
      <c r="J20" s="191"/>
      <c r="K20" s="192"/>
      <c r="L20" s="172">
        <f>F20+I20</f>
        <v>0</v>
      </c>
      <c r="M20" s="193">
        <v>0</v>
      </c>
      <c r="N20" s="187"/>
      <c r="O20" s="188"/>
      <c r="P20" s="188"/>
      <c r="Q20" s="188"/>
      <c r="R20" s="260"/>
    </row>
    <row r="21" spans="2:18" x14ac:dyDescent="0.2">
      <c r="B21" s="98" t="s">
        <v>138</v>
      </c>
      <c r="C21" s="194" t="s">
        <v>139</v>
      </c>
      <c r="D21" s="187">
        <v>300</v>
      </c>
      <c r="E21" s="188"/>
      <c r="F21" s="189">
        <v>0</v>
      </c>
      <c r="G21" s="188"/>
      <c r="H21" s="188"/>
      <c r="I21" s="189">
        <f>G21*H21</f>
        <v>0</v>
      </c>
      <c r="J21" s="191"/>
      <c r="K21" s="192"/>
      <c r="L21" s="172">
        <f>F21+I21</f>
        <v>0</v>
      </c>
      <c r="M21" s="193">
        <v>0</v>
      </c>
      <c r="N21" s="187"/>
      <c r="O21" s="188"/>
      <c r="P21" s="188"/>
      <c r="Q21" s="188"/>
      <c r="R21" s="260"/>
    </row>
    <row r="22" spans="2:18" x14ac:dyDescent="0.2">
      <c r="B22" s="98" t="s">
        <v>140</v>
      </c>
      <c r="C22" s="195" t="s">
        <v>141</v>
      </c>
      <c r="D22" s="187">
        <v>300</v>
      </c>
      <c r="E22" s="188"/>
      <c r="F22" s="189">
        <v>0</v>
      </c>
      <c r="G22" s="188"/>
      <c r="H22" s="188"/>
      <c r="I22" s="189">
        <f>G22*H22</f>
        <v>0</v>
      </c>
      <c r="J22" s="191"/>
      <c r="K22" s="192"/>
      <c r="L22" s="172">
        <f>F22+I22</f>
        <v>0</v>
      </c>
      <c r="M22" s="193">
        <v>0</v>
      </c>
      <c r="N22" s="187"/>
      <c r="O22" s="188"/>
      <c r="P22" s="188"/>
      <c r="Q22" s="188"/>
      <c r="R22" s="260"/>
    </row>
    <row r="23" spans="2:18" x14ac:dyDescent="0.2">
      <c r="B23" s="98" t="s">
        <v>142</v>
      </c>
      <c r="C23" s="195" t="s">
        <v>143</v>
      </c>
      <c r="D23" s="187">
        <v>300</v>
      </c>
      <c r="E23" s="188"/>
      <c r="F23" s="189">
        <v>0</v>
      </c>
      <c r="G23" s="188"/>
      <c r="H23" s="188"/>
      <c r="I23" s="189">
        <f>G23*H23</f>
        <v>0</v>
      </c>
      <c r="J23" s="191"/>
      <c r="K23" s="192"/>
      <c r="L23" s="172">
        <f>F23+I23</f>
        <v>0</v>
      </c>
      <c r="M23" s="193">
        <v>0</v>
      </c>
      <c r="N23" s="187"/>
      <c r="O23" s="188"/>
      <c r="P23" s="188"/>
      <c r="Q23" s="188"/>
      <c r="R23" s="260"/>
    </row>
    <row r="24" spans="2:18" x14ac:dyDescent="0.2">
      <c r="B24" s="98" t="s">
        <v>144</v>
      </c>
      <c r="C24" s="195" t="s">
        <v>145</v>
      </c>
      <c r="D24" s="27"/>
      <c r="E24" s="27"/>
      <c r="F24" s="5">
        <v>0</v>
      </c>
      <c r="G24" s="171"/>
      <c r="H24" s="171"/>
      <c r="I24" s="171"/>
      <c r="J24" s="196">
        <v>0</v>
      </c>
      <c r="K24" s="197"/>
      <c r="L24" s="172">
        <f>F24+J24</f>
        <v>0</v>
      </c>
      <c r="M24" s="193">
        <v>0</v>
      </c>
      <c r="N24" s="187"/>
      <c r="O24" s="188"/>
      <c r="P24" s="188"/>
      <c r="Q24" s="188"/>
      <c r="R24" s="260"/>
    </row>
    <row r="25" spans="2:18" x14ac:dyDescent="0.2">
      <c r="B25" s="98" t="s">
        <v>146</v>
      </c>
      <c r="C25" s="195" t="s">
        <v>147</v>
      </c>
      <c r="D25" s="187" t="s">
        <v>28</v>
      </c>
      <c r="E25" s="188"/>
      <c r="F25" s="189">
        <v>0</v>
      </c>
      <c r="G25" s="188"/>
      <c r="H25" s="188"/>
      <c r="I25" s="190">
        <f>G25*H25</f>
        <v>0</v>
      </c>
      <c r="J25" s="191"/>
      <c r="K25" s="192"/>
      <c r="L25" s="172">
        <f>F25+I25</f>
        <v>0</v>
      </c>
      <c r="M25" s="193">
        <v>0</v>
      </c>
      <c r="N25" s="187"/>
      <c r="O25" s="188"/>
      <c r="P25" s="188"/>
      <c r="Q25" s="188"/>
      <c r="R25" s="260"/>
    </row>
    <row r="26" spans="2:18" x14ac:dyDescent="0.2">
      <c r="B26" s="98" t="s">
        <v>148</v>
      </c>
      <c r="C26" s="195" t="s">
        <v>149</v>
      </c>
      <c r="D26" s="26"/>
      <c r="E26" s="27"/>
      <c r="F26" s="5">
        <v>0</v>
      </c>
      <c r="G26" s="171"/>
      <c r="H26" s="171"/>
      <c r="I26" s="171"/>
      <c r="J26" s="196">
        <v>0</v>
      </c>
      <c r="K26" s="197"/>
      <c r="L26" s="172">
        <f>F26+J26</f>
        <v>0</v>
      </c>
      <c r="M26" s="193">
        <v>0</v>
      </c>
      <c r="N26" s="187"/>
      <c r="O26" s="188"/>
      <c r="P26" s="188"/>
      <c r="Q26" s="188"/>
      <c r="R26" s="260"/>
    </row>
    <row r="27" spans="2:18" ht="13.5" thickBot="1" x14ac:dyDescent="0.25">
      <c r="B27" s="98" t="s">
        <v>150</v>
      </c>
      <c r="C27" s="195" t="s">
        <v>152</v>
      </c>
      <c r="D27" s="198" t="s">
        <v>28</v>
      </c>
      <c r="E27" s="199"/>
      <c r="F27" s="200">
        <v>0</v>
      </c>
      <c r="G27" s="201"/>
      <c r="H27" s="201"/>
      <c r="I27" s="190">
        <f>G27*H27</f>
        <v>0</v>
      </c>
      <c r="J27" s="202">
        <v>0</v>
      </c>
      <c r="K27" s="203"/>
      <c r="L27" s="30">
        <f>F27+I27+J27</f>
        <v>0</v>
      </c>
      <c r="M27" s="204">
        <v>0</v>
      </c>
      <c r="N27" s="198"/>
      <c r="O27" s="201"/>
      <c r="P27" s="201"/>
      <c r="Q27" s="201"/>
      <c r="R27" s="261"/>
    </row>
    <row r="28" spans="2:18" ht="13.5" thickBot="1" x14ac:dyDescent="0.25">
      <c r="B28" s="321" t="s">
        <v>151</v>
      </c>
      <c r="C28" s="325"/>
      <c r="D28" s="50"/>
      <c r="E28" s="51"/>
      <c r="F28" s="16">
        <f>SUM(F20:F27)</f>
        <v>0</v>
      </c>
      <c r="G28" s="51"/>
      <c r="H28" s="51"/>
      <c r="I28" s="16">
        <f>I20+I21+I22+I23+I25+I27</f>
        <v>0</v>
      </c>
      <c r="J28" s="205">
        <f>J24+J26+J27</f>
        <v>0</v>
      </c>
      <c r="K28" s="51"/>
      <c r="L28" s="16">
        <f>SUM(L19:L27)</f>
        <v>0</v>
      </c>
      <c r="M28" s="158">
        <f>SUM(M19:M27)</f>
        <v>0</v>
      </c>
      <c r="N28" s="254"/>
      <c r="O28" s="255"/>
      <c r="P28" s="255"/>
      <c r="Q28" s="255"/>
      <c r="R28" s="256"/>
    </row>
    <row r="29" spans="2:18" ht="3.75" customHeight="1" thickBot="1" x14ac:dyDescent="0.25">
      <c r="B29" s="175"/>
      <c r="C29" s="100"/>
      <c r="D29" s="31"/>
      <c r="E29" s="32"/>
      <c r="F29" s="33"/>
      <c r="G29" s="34"/>
      <c r="H29" s="34"/>
      <c r="I29" s="34"/>
      <c r="J29" s="34"/>
      <c r="K29" s="35"/>
      <c r="L29" s="35"/>
      <c r="M29" s="176"/>
      <c r="N29" s="252"/>
      <c r="O29" s="253"/>
      <c r="P29" s="253"/>
      <c r="Q29" s="34"/>
      <c r="R29" s="34"/>
    </row>
    <row r="30" spans="2:18" ht="14.1" customHeight="1" thickBot="1" x14ac:dyDescent="0.25">
      <c r="B30" s="101" t="s">
        <v>13</v>
      </c>
      <c r="C30" s="102" t="s">
        <v>97</v>
      </c>
      <c r="D30" s="318"/>
      <c r="E30" s="319"/>
      <c r="F30" s="319"/>
      <c r="G30" s="319"/>
      <c r="H30" s="319"/>
      <c r="I30" s="319"/>
      <c r="J30" s="319"/>
      <c r="K30" s="319"/>
      <c r="L30" s="319"/>
      <c r="M30" s="320"/>
      <c r="N30" s="271"/>
      <c r="O30" s="272"/>
      <c r="P30" s="272"/>
      <c r="Q30" s="154"/>
      <c r="R30" s="154"/>
    </row>
    <row r="31" spans="2:18" ht="14.1" customHeight="1" x14ac:dyDescent="0.2">
      <c r="B31" s="118" t="s">
        <v>34</v>
      </c>
      <c r="C31" s="119" t="s">
        <v>95</v>
      </c>
      <c r="D31" s="37"/>
      <c r="E31" s="38"/>
      <c r="F31" s="39">
        <v>0</v>
      </c>
      <c r="G31" s="40"/>
      <c r="H31" s="40"/>
      <c r="I31" s="40"/>
      <c r="J31" s="41">
        <v>0</v>
      </c>
      <c r="K31" s="42"/>
      <c r="L31" s="43">
        <f>F31+J31</f>
        <v>0</v>
      </c>
      <c r="M31" s="44">
        <v>0</v>
      </c>
      <c r="N31" s="257"/>
      <c r="O31" s="258"/>
      <c r="P31" s="258"/>
      <c r="Q31" s="258"/>
      <c r="R31" s="259"/>
    </row>
    <row r="32" spans="2:18" ht="14.1" customHeight="1" x14ac:dyDescent="0.2">
      <c r="B32" s="98" t="s">
        <v>153</v>
      </c>
      <c r="C32" s="95" t="s">
        <v>96</v>
      </c>
      <c r="D32" s="135"/>
      <c r="E32" s="136"/>
      <c r="F32" s="137"/>
      <c r="G32" s="138"/>
      <c r="H32" s="138"/>
      <c r="I32" s="138"/>
      <c r="J32" s="139"/>
      <c r="K32" s="140"/>
      <c r="L32" s="141"/>
      <c r="M32" s="142"/>
      <c r="N32" s="288"/>
      <c r="O32" s="251"/>
      <c r="P32" s="251"/>
      <c r="Q32" s="251"/>
      <c r="R32" s="289"/>
    </row>
    <row r="33" spans="2:18" ht="14.1" customHeight="1" x14ac:dyDescent="0.2">
      <c r="B33" s="98" t="s">
        <v>154</v>
      </c>
      <c r="C33" s="97" t="s">
        <v>98</v>
      </c>
      <c r="D33" s="37"/>
      <c r="E33" s="38"/>
      <c r="F33" s="39">
        <v>0</v>
      </c>
      <c r="G33" s="40"/>
      <c r="H33" s="40"/>
      <c r="I33" s="40"/>
      <c r="J33" s="41">
        <v>0</v>
      </c>
      <c r="K33" s="42"/>
      <c r="L33" s="43">
        <f t="shared" ref="L33:L42" si="0">F33+J33</f>
        <v>0</v>
      </c>
      <c r="M33" s="44">
        <v>0</v>
      </c>
      <c r="N33" s="187"/>
      <c r="O33" s="188"/>
      <c r="P33" s="188"/>
      <c r="Q33" s="188"/>
      <c r="R33" s="260"/>
    </row>
    <row r="34" spans="2:18" ht="14.1" customHeight="1" x14ac:dyDescent="0.2">
      <c r="B34" s="98" t="s">
        <v>155</v>
      </c>
      <c r="C34" s="97" t="s">
        <v>99</v>
      </c>
      <c r="D34" s="45"/>
      <c r="E34" s="46"/>
      <c r="F34" s="39">
        <v>0</v>
      </c>
      <c r="G34" s="27"/>
      <c r="H34" s="27"/>
      <c r="I34" s="27"/>
      <c r="J34" s="25">
        <v>0</v>
      </c>
      <c r="K34" s="48"/>
      <c r="L34" s="43">
        <f t="shared" si="0"/>
        <v>0</v>
      </c>
      <c r="M34" s="44">
        <v>0</v>
      </c>
      <c r="N34" s="187"/>
      <c r="O34" s="188"/>
      <c r="P34" s="188"/>
      <c r="Q34" s="188"/>
      <c r="R34" s="260"/>
    </row>
    <row r="35" spans="2:18" ht="14.1" customHeight="1" x14ac:dyDescent="0.2">
      <c r="B35" s="98" t="s">
        <v>156</v>
      </c>
      <c r="C35" s="97" t="s">
        <v>100</v>
      </c>
      <c r="D35" s="45"/>
      <c r="E35" s="46"/>
      <c r="F35" s="39">
        <v>0</v>
      </c>
      <c r="G35" s="27"/>
      <c r="H35" s="27"/>
      <c r="I35" s="27"/>
      <c r="J35" s="25">
        <v>0</v>
      </c>
      <c r="K35" s="48"/>
      <c r="L35" s="43">
        <f t="shared" si="0"/>
        <v>0</v>
      </c>
      <c r="M35" s="44">
        <v>0</v>
      </c>
      <c r="N35" s="187"/>
      <c r="O35" s="188"/>
      <c r="P35" s="188"/>
      <c r="Q35" s="188"/>
      <c r="R35" s="260"/>
    </row>
    <row r="36" spans="2:18" ht="14.1" customHeight="1" x14ac:dyDescent="0.2">
      <c r="B36" s="98" t="s">
        <v>157</v>
      </c>
      <c r="C36" s="97" t="s">
        <v>101</v>
      </c>
      <c r="D36" s="45"/>
      <c r="E36" s="46"/>
      <c r="F36" s="39">
        <v>0</v>
      </c>
      <c r="G36" s="27"/>
      <c r="H36" s="27"/>
      <c r="I36" s="27"/>
      <c r="J36" s="25">
        <v>0</v>
      </c>
      <c r="K36" s="48"/>
      <c r="L36" s="43">
        <f t="shared" si="0"/>
        <v>0</v>
      </c>
      <c r="M36" s="44">
        <v>0</v>
      </c>
      <c r="N36" s="187"/>
      <c r="O36" s="188"/>
      <c r="P36" s="188"/>
      <c r="Q36" s="188"/>
      <c r="R36" s="260"/>
    </row>
    <row r="37" spans="2:18" ht="14.1" customHeight="1" x14ac:dyDescent="0.2">
      <c r="B37" s="98" t="s">
        <v>158</v>
      </c>
      <c r="C37" s="97" t="s">
        <v>102</v>
      </c>
      <c r="D37" s="45"/>
      <c r="E37" s="46"/>
      <c r="F37" s="39">
        <v>0</v>
      </c>
      <c r="G37" s="27"/>
      <c r="H37" s="27"/>
      <c r="I37" s="27"/>
      <c r="J37" s="5">
        <v>0</v>
      </c>
      <c r="K37" s="48"/>
      <c r="L37" s="43">
        <f t="shared" si="0"/>
        <v>0</v>
      </c>
      <c r="M37" s="44">
        <v>0</v>
      </c>
      <c r="N37" s="187"/>
      <c r="O37" s="188"/>
      <c r="P37" s="188"/>
      <c r="Q37" s="188"/>
      <c r="R37" s="260"/>
    </row>
    <row r="38" spans="2:18" ht="14.1" customHeight="1" x14ac:dyDescent="0.2">
      <c r="B38" s="98" t="s">
        <v>159</v>
      </c>
      <c r="C38" s="97" t="s">
        <v>103</v>
      </c>
      <c r="D38" s="45"/>
      <c r="E38" s="46"/>
      <c r="F38" s="39">
        <v>0</v>
      </c>
      <c r="G38" s="27"/>
      <c r="H38" s="27"/>
      <c r="I38" s="27"/>
      <c r="J38" s="5">
        <v>0</v>
      </c>
      <c r="K38" s="8"/>
      <c r="L38" s="43">
        <f t="shared" si="0"/>
        <v>0</v>
      </c>
      <c r="M38" s="44">
        <v>0</v>
      </c>
      <c r="N38" s="187"/>
      <c r="O38" s="188"/>
      <c r="P38" s="188"/>
      <c r="Q38" s="188"/>
      <c r="R38" s="260"/>
    </row>
    <row r="39" spans="2:18" ht="14.1" customHeight="1" x14ac:dyDescent="0.2">
      <c r="B39" s="98" t="s">
        <v>160</v>
      </c>
      <c r="C39" s="97" t="s">
        <v>104</v>
      </c>
      <c r="D39" s="45"/>
      <c r="E39" s="46"/>
      <c r="F39" s="39">
        <v>0</v>
      </c>
      <c r="G39" s="27"/>
      <c r="H39" s="27"/>
      <c r="I39" s="27"/>
      <c r="J39" s="5">
        <v>0</v>
      </c>
      <c r="K39" s="8"/>
      <c r="L39" s="43">
        <f t="shared" si="0"/>
        <v>0</v>
      </c>
      <c r="M39" s="44">
        <v>0</v>
      </c>
      <c r="N39" s="187"/>
      <c r="O39" s="188"/>
      <c r="P39" s="188"/>
      <c r="Q39" s="188"/>
      <c r="R39" s="260"/>
    </row>
    <row r="40" spans="2:18" ht="14.1" customHeight="1" x14ac:dyDescent="0.2">
      <c r="B40" s="98" t="s">
        <v>161</v>
      </c>
      <c r="C40" s="120" t="s">
        <v>105</v>
      </c>
      <c r="D40" s="45"/>
      <c r="E40" s="46"/>
      <c r="F40" s="39">
        <v>0</v>
      </c>
      <c r="G40" s="27"/>
      <c r="H40" s="27"/>
      <c r="I40" s="27"/>
      <c r="J40" s="5">
        <v>0</v>
      </c>
      <c r="K40" s="8"/>
      <c r="L40" s="43">
        <f t="shared" si="0"/>
        <v>0</v>
      </c>
      <c r="M40" s="44">
        <v>0</v>
      </c>
      <c r="N40" s="187"/>
      <c r="O40" s="188"/>
      <c r="P40" s="188"/>
      <c r="Q40" s="188"/>
      <c r="R40" s="260"/>
    </row>
    <row r="41" spans="2:18" ht="14.1" customHeight="1" x14ac:dyDescent="0.2">
      <c r="B41" s="98" t="s">
        <v>162</v>
      </c>
      <c r="C41" s="97" t="s">
        <v>106</v>
      </c>
      <c r="D41" s="45"/>
      <c r="E41" s="46"/>
      <c r="F41" s="39">
        <v>0</v>
      </c>
      <c r="G41" s="27"/>
      <c r="H41" s="27"/>
      <c r="I41" s="27"/>
      <c r="J41" s="5">
        <v>0</v>
      </c>
      <c r="K41" s="8"/>
      <c r="L41" s="43">
        <f t="shared" si="0"/>
        <v>0</v>
      </c>
      <c r="M41" s="44">
        <v>0</v>
      </c>
      <c r="N41" s="187"/>
      <c r="O41" s="188"/>
      <c r="P41" s="188"/>
      <c r="Q41" s="188"/>
      <c r="R41" s="260"/>
    </row>
    <row r="42" spans="2:18" ht="14.1" customHeight="1" thickBot="1" x14ac:dyDescent="0.25">
      <c r="B42" s="121" t="s">
        <v>163</v>
      </c>
      <c r="C42" s="120" t="s">
        <v>107</v>
      </c>
      <c r="D42" s="45"/>
      <c r="E42" s="46"/>
      <c r="F42" s="39">
        <v>0</v>
      </c>
      <c r="G42" s="27"/>
      <c r="H42" s="27"/>
      <c r="I42" s="27"/>
      <c r="J42" s="5">
        <v>0</v>
      </c>
      <c r="K42" s="8"/>
      <c r="L42" s="43">
        <f t="shared" si="0"/>
        <v>0</v>
      </c>
      <c r="M42" s="44">
        <v>0</v>
      </c>
      <c r="N42" s="198"/>
      <c r="O42" s="201"/>
      <c r="P42" s="201"/>
      <c r="Q42" s="201"/>
      <c r="R42" s="261"/>
    </row>
    <row r="43" spans="2:18" ht="13.5" thickBot="1" x14ac:dyDescent="0.25">
      <c r="B43" s="321" t="s">
        <v>164</v>
      </c>
      <c r="C43" s="322"/>
      <c r="D43" s="50"/>
      <c r="E43" s="51"/>
      <c r="F43" s="16">
        <f>SUM(F33:F42)+F31</f>
        <v>0</v>
      </c>
      <c r="G43" s="51"/>
      <c r="H43" s="51"/>
      <c r="I43" s="51"/>
      <c r="J43" s="16">
        <f>SUM(J33:J42)+J31</f>
        <v>0</v>
      </c>
      <c r="K43" s="51"/>
      <c r="L43" s="16">
        <f>SUM(L33:L42)+L31</f>
        <v>0</v>
      </c>
      <c r="M43" s="18">
        <f>SUM(M33:M42)+M31</f>
        <v>0</v>
      </c>
      <c r="N43" s="254"/>
      <c r="O43" s="255"/>
      <c r="P43" s="255"/>
      <c r="Q43" s="255"/>
      <c r="R43" s="256"/>
    </row>
    <row r="44" spans="2:18" ht="13.5" thickBot="1" x14ac:dyDescent="0.25">
      <c r="B44" s="335"/>
      <c r="C44" s="336"/>
      <c r="D44" s="336"/>
      <c r="E44" s="336"/>
      <c r="F44" s="336"/>
      <c r="G44" s="336"/>
      <c r="H44" s="336"/>
      <c r="I44" s="336"/>
      <c r="J44" s="336"/>
      <c r="K44" s="336"/>
      <c r="L44" s="336"/>
      <c r="M44" s="336"/>
      <c r="N44" s="336"/>
      <c r="O44" s="336"/>
      <c r="P44" s="336"/>
      <c r="Q44" s="336"/>
      <c r="R44" s="336"/>
    </row>
    <row r="45" spans="2:18" ht="13.5" thickBot="1" x14ac:dyDescent="0.25">
      <c r="B45" s="104" t="s">
        <v>39</v>
      </c>
      <c r="C45" s="102" t="s">
        <v>116</v>
      </c>
      <c r="D45" s="326"/>
      <c r="E45" s="327"/>
      <c r="F45" s="327"/>
      <c r="G45" s="327"/>
      <c r="H45" s="327"/>
      <c r="I45" s="327"/>
      <c r="J45" s="327"/>
      <c r="K45" s="327"/>
      <c r="L45" s="327"/>
      <c r="M45" s="327"/>
      <c r="N45" s="327"/>
      <c r="O45" s="327"/>
      <c r="P45" s="327"/>
      <c r="Q45" s="327"/>
      <c r="R45" s="327"/>
    </row>
    <row r="46" spans="2:18" ht="13.5" thickBot="1" x14ac:dyDescent="0.25">
      <c r="B46" s="98" t="s">
        <v>47</v>
      </c>
      <c r="C46" s="95" t="s">
        <v>116</v>
      </c>
      <c r="D46" s="52">
        <v>1</v>
      </c>
      <c r="E46" s="53">
        <v>0</v>
      </c>
      <c r="F46" s="53">
        <v>0</v>
      </c>
      <c r="G46" s="143"/>
      <c r="H46" s="144"/>
      <c r="I46" s="144"/>
      <c r="J46" s="53">
        <v>0</v>
      </c>
      <c r="K46" s="145"/>
      <c r="L46" s="56">
        <f>F46+J46</f>
        <v>0</v>
      </c>
      <c r="M46" s="57">
        <v>0</v>
      </c>
      <c r="N46" s="276"/>
      <c r="O46" s="277"/>
      <c r="P46" s="277"/>
      <c r="Q46" s="277"/>
      <c r="R46" s="278"/>
    </row>
    <row r="47" spans="2:18" ht="13.5" thickBot="1" x14ac:dyDescent="0.25">
      <c r="B47" s="321" t="s">
        <v>82</v>
      </c>
      <c r="C47" s="322"/>
      <c r="D47" s="50"/>
      <c r="E47" s="134"/>
      <c r="F47" s="16">
        <f>F46</f>
        <v>0</v>
      </c>
      <c r="G47" s="134"/>
      <c r="H47" s="134"/>
      <c r="I47" s="134"/>
      <c r="J47" s="16">
        <f>J46</f>
        <v>0</v>
      </c>
      <c r="K47" s="51"/>
      <c r="L47" s="16">
        <f>L46</f>
        <v>0</v>
      </c>
      <c r="M47" s="18">
        <f>M46</f>
        <v>0</v>
      </c>
      <c r="N47" s="254"/>
      <c r="O47" s="255"/>
      <c r="P47" s="255"/>
      <c r="Q47" s="255"/>
      <c r="R47" s="256"/>
    </row>
    <row r="48" spans="2:18" ht="13.5" thickBot="1" x14ac:dyDescent="0.25">
      <c r="B48" s="335"/>
      <c r="C48" s="336"/>
      <c r="D48" s="336"/>
      <c r="E48" s="336"/>
      <c r="F48" s="336"/>
      <c r="G48" s="336"/>
      <c r="H48" s="336"/>
      <c r="I48" s="336"/>
      <c r="J48" s="336"/>
      <c r="K48" s="336"/>
      <c r="L48" s="336"/>
      <c r="M48" s="336"/>
      <c r="N48" s="336"/>
      <c r="O48" s="336"/>
      <c r="P48" s="336"/>
      <c r="Q48" s="336"/>
      <c r="R48" s="336"/>
    </row>
    <row r="49" spans="2:18" ht="13.5" thickBot="1" x14ac:dyDescent="0.25">
      <c r="B49" s="104" t="s">
        <v>53</v>
      </c>
      <c r="C49" s="102" t="s">
        <v>117</v>
      </c>
      <c r="D49" s="326"/>
      <c r="E49" s="327"/>
      <c r="F49" s="327"/>
      <c r="G49" s="327"/>
      <c r="H49" s="327"/>
      <c r="I49" s="327"/>
      <c r="J49" s="327"/>
      <c r="K49" s="327"/>
      <c r="L49" s="327"/>
      <c r="M49" s="327"/>
      <c r="N49" s="327"/>
      <c r="O49" s="327"/>
      <c r="P49" s="327"/>
      <c r="Q49" s="327"/>
      <c r="R49" s="327"/>
    </row>
    <row r="50" spans="2:18" ht="13.5" thickBot="1" x14ac:dyDescent="0.25">
      <c r="B50" s="98" t="s">
        <v>40</v>
      </c>
      <c r="C50" s="95" t="s">
        <v>117</v>
      </c>
      <c r="D50" s="52">
        <v>25</v>
      </c>
      <c r="E50" s="53">
        <v>0</v>
      </c>
      <c r="F50" s="53">
        <v>0</v>
      </c>
      <c r="G50" s="143"/>
      <c r="H50" s="144"/>
      <c r="I50" s="144"/>
      <c r="J50" s="53">
        <v>0</v>
      </c>
      <c r="K50" s="145"/>
      <c r="L50" s="56">
        <f>F50+J50</f>
        <v>0</v>
      </c>
      <c r="M50" s="57">
        <v>0</v>
      </c>
      <c r="N50" s="276"/>
      <c r="O50" s="277"/>
      <c r="P50" s="277"/>
      <c r="Q50" s="277"/>
      <c r="R50" s="278"/>
    </row>
    <row r="51" spans="2:18" ht="13.5" thickBot="1" x14ac:dyDescent="0.25">
      <c r="B51" s="321" t="s">
        <v>55</v>
      </c>
      <c r="C51" s="322"/>
      <c r="D51" s="50"/>
      <c r="E51" s="134"/>
      <c r="F51" s="16">
        <f>F50</f>
        <v>0</v>
      </c>
      <c r="G51" s="134"/>
      <c r="H51" s="134"/>
      <c r="I51" s="134"/>
      <c r="J51" s="16">
        <f>J50</f>
        <v>0</v>
      </c>
      <c r="K51" s="51"/>
      <c r="L51" s="16">
        <f>L50</f>
        <v>0</v>
      </c>
      <c r="M51" s="18">
        <f>M50</f>
        <v>0</v>
      </c>
      <c r="N51" s="254"/>
      <c r="O51" s="255"/>
      <c r="P51" s="255"/>
      <c r="Q51" s="255"/>
      <c r="R51" s="256"/>
    </row>
    <row r="52" spans="2:18" ht="3.75" customHeight="1" x14ac:dyDescent="0.2">
      <c r="B52" s="175"/>
      <c r="C52" s="100"/>
      <c r="D52" s="31"/>
      <c r="E52" s="32"/>
      <c r="F52" s="33"/>
      <c r="G52" s="34"/>
      <c r="H52" s="34"/>
      <c r="I52" s="34"/>
      <c r="J52" s="34"/>
      <c r="K52" s="35"/>
      <c r="L52" s="35"/>
      <c r="M52" s="176"/>
      <c r="N52" s="252"/>
      <c r="O52" s="253"/>
      <c r="P52" s="253"/>
      <c r="Q52" s="34"/>
      <c r="R52" s="34"/>
    </row>
    <row r="53" spans="2:18" ht="3.75" customHeight="1" thickBot="1" x14ac:dyDescent="0.25">
      <c r="B53" s="175"/>
      <c r="C53" s="99"/>
      <c r="D53" s="34"/>
      <c r="E53" s="32"/>
      <c r="F53" s="33"/>
      <c r="G53" s="34"/>
      <c r="H53" s="34"/>
      <c r="I53" s="34"/>
      <c r="J53" s="34"/>
      <c r="K53" s="35"/>
      <c r="L53" s="35"/>
      <c r="M53" s="176"/>
      <c r="N53" s="174"/>
      <c r="O53" s="160"/>
      <c r="P53" s="160"/>
      <c r="Q53" s="34"/>
      <c r="R53" s="34"/>
    </row>
    <row r="54" spans="2:18" ht="14.1" customHeight="1" thickBot="1" x14ac:dyDescent="0.25">
      <c r="B54" s="104" t="s">
        <v>165</v>
      </c>
      <c r="C54" s="102" t="s">
        <v>118</v>
      </c>
      <c r="D54" s="326"/>
      <c r="E54" s="327"/>
      <c r="F54" s="327"/>
      <c r="G54" s="327"/>
      <c r="H54" s="327"/>
      <c r="I54" s="327"/>
      <c r="J54" s="327"/>
      <c r="K54" s="327"/>
      <c r="L54" s="327"/>
      <c r="M54" s="327"/>
      <c r="N54" s="327"/>
      <c r="O54" s="327"/>
      <c r="P54" s="327"/>
      <c r="Q54" s="327"/>
      <c r="R54" s="327"/>
    </row>
    <row r="55" spans="2:18" ht="14.1" customHeight="1" thickBot="1" x14ac:dyDescent="0.25">
      <c r="B55" s="98" t="s">
        <v>35</v>
      </c>
      <c r="C55" s="95" t="s">
        <v>119</v>
      </c>
      <c r="D55" s="52">
        <v>300</v>
      </c>
      <c r="E55" s="53">
        <v>0</v>
      </c>
      <c r="F55" s="53">
        <f>D55*E55</f>
        <v>0</v>
      </c>
      <c r="G55" s="54"/>
      <c r="H55" s="53">
        <v>0</v>
      </c>
      <c r="I55" s="291">
        <f>G55*H55</f>
        <v>0</v>
      </c>
      <c r="J55" s="24"/>
      <c r="K55" s="55"/>
      <c r="L55" s="56">
        <f>F55+I55</f>
        <v>0</v>
      </c>
      <c r="M55" s="57">
        <v>0</v>
      </c>
      <c r="N55" s="257"/>
      <c r="O55" s="258"/>
      <c r="P55" s="258"/>
      <c r="Q55" s="258"/>
      <c r="R55" s="259"/>
    </row>
    <row r="56" spans="2:18" ht="14.1" customHeight="1" x14ac:dyDescent="0.2">
      <c r="B56" s="98" t="s">
        <v>36</v>
      </c>
      <c r="C56" s="97" t="s">
        <v>48</v>
      </c>
      <c r="D56" s="58">
        <v>300</v>
      </c>
      <c r="E56" s="47">
        <v>0</v>
      </c>
      <c r="F56" s="53">
        <f>D56*E56</f>
        <v>0</v>
      </c>
      <c r="G56" s="59"/>
      <c r="H56" s="47">
        <v>0</v>
      </c>
      <c r="I56" s="29">
        <f>G56*H56</f>
        <v>0</v>
      </c>
      <c r="J56" s="60"/>
      <c r="K56" s="61"/>
      <c r="L56" s="56">
        <f>F56+I56</f>
        <v>0</v>
      </c>
      <c r="M56" s="29">
        <v>0</v>
      </c>
      <c r="N56" s="187"/>
      <c r="O56" s="188"/>
      <c r="P56" s="188"/>
      <c r="Q56" s="188"/>
      <c r="R56" s="260"/>
    </row>
    <row r="57" spans="2:18" ht="14.1" customHeight="1" x14ac:dyDescent="0.2">
      <c r="B57" s="98" t="s">
        <v>37</v>
      </c>
      <c r="C57" s="95" t="s">
        <v>120</v>
      </c>
      <c r="D57" s="26"/>
      <c r="E57" s="28"/>
      <c r="F57" s="146"/>
      <c r="G57" s="27"/>
      <c r="H57" s="27"/>
      <c r="I57" s="27"/>
      <c r="J57" s="28"/>
      <c r="K57" s="27"/>
      <c r="L57" s="28"/>
      <c r="M57" s="62"/>
      <c r="N57" s="187"/>
      <c r="O57" s="188"/>
      <c r="P57" s="188"/>
      <c r="Q57" s="188"/>
      <c r="R57" s="260"/>
    </row>
    <row r="58" spans="2:18" ht="14.1" customHeight="1" x14ac:dyDescent="0.2">
      <c r="B58" s="98" t="s">
        <v>38</v>
      </c>
      <c r="C58" s="95" t="s">
        <v>121</v>
      </c>
      <c r="D58" s="26"/>
      <c r="E58" s="28"/>
      <c r="F58" s="146"/>
      <c r="G58" s="27"/>
      <c r="H58" s="27"/>
      <c r="I58" s="27"/>
      <c r="J58" s="28"/>
      <c r="K58" s="27"/>
      <c r="L58" s="28"/>
      <c r="M58" s="62"/>
      <c r="N58" s="187"/>
      <c r="O58" s="188"/>
      <c r="P58" s="188"/>
      <c r="Q58" s="188"/>
      <c r="R58" s="260"/>
    </row>
    <row r="59" spans="2:18" ht="14.1" customHeight="1" x14ac:dyDescent="0.2">
      <c r="B59" s="98" t="s">
        <v>56</v>
      </c>
      <c r="C59" s="95" t="s">
        <v>122</v>
      </c>
      <c r="D59" s="26"/>
      <c r="E59" s="47">
        <v>0</v>
      </c>
      <c r="F59" s="47">
        <v>0</v>
      </c>
      <c r="G59" s="27"/>
      <c r="H59" s="27"/>
      <c r="I59" s="27"/>
      <c r="J59" s="25">
        <v>0</v>
      </c>
      <c r="K59" s="48"/>
      <c r="L59" s="49">
        <f>F59+(J59*K59)</f>
        <v>0</v>
      </c>
      <c r="M59" s="29">
        <v>0</v>
      </c>
      <c r="N59" s="187"/>
      <c r="O59" s="188"/>
      <c r="P59" s="188"/>
      <c r="Q59" s="188"/>
      <c r="R59" s="260"/>
    </row>
    <row r="60" spans="2:18" ht="14.1" customHeight="1" thickBot="1" x14ac:dyDescent="0.25">
      <c r="B60" s="98" t="s">
        <v>166</v>
      </c>
      <c r="C60" s="95" t="s">
        <v>123</v>
      </c>
      <c r="D60" s="290"/>
      <c r="E60" s="47">
        <v>0</v>
      </c>
      <c r="F60" s="47">
        <v>0</v>
      </c>
      <c r="G60" s="27"/>
      <c r="H60" s="27"/>
      <c r="I60" s="27"/>
      <c r="J60" s="25">
        <v>0</v>
      </c>
      <c r="K60" s="48"/>
      <c r="L60" s="49">
        <f>F60+(J60*K60)</f>
        <v>0</v>
      </c>
      <c r="M60" s="29">
        <v>0</v>
      </c>
      <c r="N60" s="198"/>
      <c r="O60" s="201"/>
      <c r="P60" s="201"/>
      <c r="Q60" s="201"/>
      <c r="R60" s="261"/>
    </row>
    <row r="61" spans="2:18" ht="13.5" thickBot="1" x14ac:dyDescent="0.25">
      <c r="B61" s="321" t="s">
        <v>124</v>
      </c>
      <c r="C61" s="322"/>
      <c r="D61" s="50"/>
      <c r="E61" s="134"/>
      <c r="F61" s="16">
        <f>SUM(F59:F60)+F55+F56</f>
        <v>0</v>
      </c>
      <c r="G61" s="134"/>
      <c r="H61" s="134"/>
      <c r="I61" s="16">
        <f>I55+I56</f>
        <v>0</v>
      </c>
      <c r="J61" s="16">
        <f>SUM(J59:J60)</f>
        <v>0</v>
      </c>
      <c r="K61" s="51"/>
      <c r="L61" s="16">
        <f>L55+L56+L59+L60</f>
        <v>0</v>
      </c>
      <c r="M61" s="18">
        <f>SUM(M59:M60)+M55+M56</f>
        <v>0</v>
      </c>
      <c r="N61" s="254"/>
      <c r="O61" s="255"/>
      <c r="P61" s="255"/>
      <c r="Q61" s="255"/>
      <c r="R61" s="256"/>
    </row>
    <row r="62" spans="2:18" ht="4.5" customHeight="1" thickBot="1" x14ac:dyDescent="0.25">
      <c r="B62" s="175"/>
      <c r="C62" s="100"/>
      <c r="D62" s="31"/>
      <c r="E62" s="32"/>
      <c r="F62" s="33"/>
      <c r="G62" s="34"/>
      <c r="H62" s="34"/>
      <c r="I62" s="34"/>
      <c r="J62" s="34"/>
      <c r="K62" s="35"/>
      <c r="L62" s="35"/>
      <c r="M62" s="328"/>
      <c r="N62" s="328"/>
      <c r="O62" s="328"/>
      <c r="P62" s="328"/>
      <c r="Q62" s="328"/>
      <c r="R62" s="328"/>
    </row>
    <row r="63" spans="2:18" ht="13.5" thickBot="1" x14ac:dyDescent="0.25">
      <c r="B63" s="105">
        <v>7</v>
      </c>
      <c r="C63" s="102" t="s">
        <v>125</v>
      </c>
      <c r="D63" s="326"/>
      <c r="E63" s="327"/>
      <c r="F63" s="327"/>
      <c r="G63" s="327"/>
      <c r="H63" s="327"/>
      <c r="I63" s="327"/>
      <c r="J63" s="327"/>
      <c r="K63" s="327"/>
      <c r="L63" s="327"/>
      <c r="M63" s="327"/>
      <c r="N63" s="327"/>
      <c r="O63" s="327"/>
      <c r="P63" s="327"/>
      <c r="Q63" s="327"/>
      <c r="R63" s="327"/>
    </row>
    <row r="64" spans="2:18" x14ac:dyDescent="0.2">
      <c r="B64" s="103" t="s">
        <v>57</v>
      </c>
      <c r="C64" s="106" t="s">
        <v>126</v>
      </c>
      <c r="D64" s="26"/>
      <c r="E64" s="46"/>
      <c r="F64" s="46"/>
      <c r="G64" s="27"/>
      <c r="H64" s="27"/>
      <c r="I64" s="27"/>
      <c r="J64" s="27"/>
      <c r="K64" s="63"/>
      <c r="L64" s="49">
        <v>0</v>
      </c>
      <c r="M64" s="64"/>
      <c r="N64" s="264"/>
      <c r="O64" s="23"/>
      <c r="P64" s="23"/>
      <c r="Q64" s="23"/>
      <c r="R64" s="124"/>
    </row>
    <row r="65" spans="2:18" x14ac:dyDescent="0.2">
      <c r="B65" s="107" t="s">
        <v>58</v>
      </c>
      <c r="C65" s="108" t="s">
        <v>127</v>
      </c>
      <c r="D65" s="26"/>
      <c r="E65" s="46"/>
      <c r="F65" s="46"/>
      <c r="G65" s="27"/>
      <c r="H65" s="27"/>
      <c r="I65" s="27"/>
      <c r="J65" s="27"/>
      <c r="K65" s="63"/>
      <c r="L65" s="49">
        <v>0</v>
      </c>
      <c r="M65" s="64"/>
      <c r="N65" s="273"/>
      <c r="O65" s="27"/>
      <c r="P65" s="27"/>
      <c r="Q65" s="27"/>
      <c r="R65" s="64"/>
    </row>
    <row r="66" spans="2:18" x14ac:dyDescent="0.2">
      <c r="B66" s="107" t="s">
        <v>59</v>
      </c>
      <c r="C66" s="108" t="s">
        <v>128</v>
      </c>
      <c r="D66" s="26"/>
      <c r="E66" s="46"/>
      <c r="F66" s="46"/>
      <c r="G66" s="27"/>
      <c r="H66" s="27"/>
      <c r="I66" s="27"/>
      <c r="J66" s="27"/>
      <c r="K66" s="63"/>
      <c r="L66" s="49">
        <v>0</v>
      </c>
      <c r="M66" s="64"/>
      <c r="N66" s="273"/>
      <c r="O66" s="27"/>
      <c r="P66" s="27"/>
      <c r="Q66" s="27"/>
      <c r="R66" s="64"/>
    </row>
    <row r="67" spans="2:18" x14ac:dyDescent="0.2">
      <c r="B67" s="107" t="s">
        <v>60</v>
      </c>
      <c r="C67" s="108" t="s">
        <v>129</v>
      </c>
      <c r="D67" s="26"/>
      <c r="E67" s="46"/>
      <c r="F67" s="46"/>
      <c r="G67" s="27"/>
      <c r="H67" s="27"/>
      <c r="I67" s="27"/>
      <c r="J67" s="27"/>
      <c r="K67" s="63"/>
      <c r="L67" s="49">
        <v>0</v>
      </c>
      <c r="M67" s="64"/>
      <c r="N67" s="273"/>
      <c r="O67" s="27"/>
      <c r="P67" s="27"/>
      <c r="Q67" s="27"/>
      <c r="R67" s="64"/>
    </row>
    <row r="68" spans="2:18" ht="13.5" thickBot="1" x14ac:dyDescent="0.25">
      <c r="B68" s="109" t="s">
        <v>83</v>
      </c>
      <c r="C68" s="110" t="s">
        <v>130</v>
      </c>
      <c r="D68" s="65"/>
      <c r="E68" s="66"/>
      <c r="F68" s="66"/>
      <c r="G68" s="67"/>
      <c r="H68" s="67"/>
      <c r="I68" s="67"/>
      <c r="J68" s="67"/>
      <c r="K68" s="68"/>
      <c r="L68" s="49">
        <v>0</v>
      </c>
      <c r="M68" s="69"/>
      <c r="N68" s="267"/>
      <c r="O68" s="126"/>
      <c r="P68" s="126"/>
      <c r="Q68" s="126"/>
      <c r="R68" s="127"/>
    </row>
    <row r="69" spans="2:18" ht="13.5" thickBot="1" x14ac:dyDescent="0.25">
      <c r="B69" s="331" t="s">
        <v>1</v>
      </c>
      <c r="C69" s="332"/>
      <c r="D69" s="70"/>
      <c r="E69" s="71"/>
      <c r="F69" s="71"/>
      <c r="G69" s="72"/>
      <c r="H69" s="72"/>
      <c r="I69" s="72"/>
      <c r="J69" s="72"/>
      <c r="K69" s="73"/>
      <c r="L69" s="74">
        <f>SUM(L64:L68)</f>
        <v>0</v>
      </c>
      <c r="M69" s="75"/>
      <c r="N69" s="270"/>
      <c r="O69" s="72"/>
      <c r="P69" s="72"/>
      <c r="Q69" s="72"/>
      <c r="R69" s="75"/>
    </row>
    <row r="70" spans="2:18" ht="3.75" customHeight="1" thickBot="1" x14ac:dyDescent="0.25">
      <c r="B70" s="177"/>
      <c r="C70" s="76"/>
      <c r="D70" s="76"/>
      <c r="E70" s="76"/>
      <c r="F70" s="76"/>
      <c r="G70" s="76"/>
      <c r="H70" s="76"/>
      <c r="I70" s="76"/>
      <c r="J70" s="76"/>
      <c r="K70" s="76"/>
      <c r="L70" s="76"/>
      <c r="M70" s="178"/>
      <c r="N70" s="274"/>
      <c r="O70" s="275"/>
      <c r="P70" s="275"/>
      <c r="Q70" s="76"/>
      <c r="R70" s="76"/>
    </row>
    <row r="71" spans="2:18" ht="13.5" thickBot="1" x14ac:dyDescent="0.25">
      <c r="B71" s="104" t="s">
        <v>167</v>
      </c>
      <c r="C71" s="102" t="s">
        <v>131</v>
      </c>
      <c r="D71" s="318"/>
      <c r="E71" s="319"/>
      <c r="F71" s="319"/>
      <c r="G71" s="319"/>
      <c r="H71" s="319"/>
      <c r="I71" s="319"/>
      <c r="J71" s="319"/>
      <c r="K71" s="319"/>
      <c r="L71" s="319"/>
      <c r="M71" s="320"/>
      <c r="N71" s="271"/>
      <c r="O71" s="272"/>
      <c r="P71" s="272"/>
      <c r="Q71" s="154"/>
      <c r="R71" s="154"/>
    </row>
    <row r="72" spans="2:18" x14ac:dyDescent="0.2">
      <c r="B72" s="103" t="s">
        <v>66</v>
      </c>
      <c r="C72" s="111" t="s">
        <v>61</v>
      </c>
      <c r="D72" s="77"/>
      <c r="E72" s="38"/>
      <c r="F72" s="38"/>
      <c r="G72" s="40"/>
      <c r="H72" s="40"/>
      <c r="I72" s="40"/>
      <c r="J72" s="40"/>
      <c r="K72" s="78"/>
      <c r="L72" s="43">
        <v>0</v>
      </c>
      <c r="M72" s="79"/>
      <c r="N72" s="264"/>
      <c r="O72" s="23"/>
      <c r="P72" s="23"/>
      <c r="Q72" s="23"/>
      <c r="R72" s="124"/>
    </row>
    <row r="73" spans="2:18" x14ac:dyDescent="0.2">
      <c r="B73" s="107" t="s">
        <v>68</v>
      </c>
      <c r="C73" s="112" t="s">
        <v>62</v>
      </c>
      <c r="D73" s="26"/>
      <c r="E73" s="46"/>
      <c r="F73" s="46"/>
      <c r="G73" s="27"/>
      <c r="H73" s="27"/>
      <c r="I73" s="27"/>
      <c r="J73" s="27"/>
      <c r="K73" s="63"/>
      <c r="L73" s="43">
        <v>0</v>
      </c>
      <c r="M73" s="64"/>
      <c r="N73" s="273"/>
      <c r="O73" s="27"/>
      <c r="P73" s="27"/>
      <c r="Q73" s="27"/>
      <c r="R73" s="64"/>
    </row>
    <row r="74" spans="2:18" x14ac:dyDescent="0.2">
      <c r="B74" s="107" t="s">
        <v>69</v>
      </c>
      <c r="C74" s="112" t="s">
        <v>63</v>
      </c>
      <c r="D74" s="26"/>
      <c r="E74" s="46"/>
      <c r="F74" s="46"/>
      <c r="G74" s="27"/>
      <c r="H74" s="27"/>
      <c r="I74" s="27"/>
      <c r="J74" s="27"/>
      <c r="K74" s="63"/>
      <c r="L74" s="43">
        <v>0</v>
      </c>
      <c r="M74" s="64"/>
      <c r="N74" s="273"/>
      <c r="O74" s="27"/>
      <c r="P74" s="27"/>
      <c r="Q74" s="27"/>
      <c r="R74" s="64"/>
    </row>
    <row r="75" spans="2:18" x14ac:dyDescent="0.2">
      <c r="B75" s="107" t="s">
        <v>168</v>
      </c>
      <c r="C75" s="112" t="s">
        <v>64</v>
      </c>
      <c r="D75" s="26"/>
      <c r="E75" s="46"/>
      <c r="F75" s="46"/>
      <c r="G75" s="27"/>
      <c r="H75" s="27"/>
      <c r="I75" s="27"/>
      <c r="J75" s="27"/>
      <c r="K75" s="63"/>
      <c r="L75" s="43">
        <v>0</v>
      </c>
      <c r="M75" s="64"/>
      <c r="N75" s="273"/>
      <c r="O75" s="27"/>
      <c r="P75" s="27"/>
      <c r="Q75" s="27"/>
      <c r="R75" s="64"/>
    </row>
    <row r="76" spans="2:18" x14ac:dyDescent="0.2">
      <c r="B76" s="107" t="s">
        <v>169</v>
      </c>
      <c r="C76" s="112" t="s">
        <v>86</v>
      </c>
      <c r="D76" s="26"/>
      <c r="E76" s="46"/>
      <c r="F76" s="46"/>
      <c r="G76" s="27"/>
      <c r="H76" s="27"/>
      <c r="I76" s="27"/>
      <c r="J76" s="27"/>
      <c r="K76" s="63"/>
      <c r="L76" s="43">
        <v>0</v>
      </c>
      <c r="M76" s="64"/>
      <c r="N76" s="273"/>
      <c r="O76" s="27"/>
      <c r="P76" s="27"/>
      <c r="Q76" s="27"/>
      <c r="R76" s="64"/>
    </row>
    <row r="77" spans="2:18" ht="13.5" thickBot="1" x14ac:dyDescent="0.25">
      <c r="B77" s="107" t="s">
        <v>170</v>
      </c>
      <c r="C77" s="112" t="s">
        <v>87</v>
      </c>
      <c r="D77" s="26"/>
      <c r="E77" s="46"/>
      <c r="F77" s="46"/>
      <c r="G77" s="27"/>
      <c r="H77" s="27"/>
      <c r="I77" s="27"/>
      <c r="J77" s="27"/>
      <c r="K77" s="63"/>
      <c r="L77" s="43">
        <v>0</v>
      </c>
      <c r="M77" s="179"/>
      <c r="N77" s="267"/>
      <c r="O77" s="126"/>
      <c r="P77" s="126"/>
      <c r="Q77" s="126"/>
      <c r="R77" s="127"/>
    </row>
    <row r="78" spans="2:18" ht="13.5" thickBot="1" x14ac:dyDescent="0.25">
      <c r="B78" s="331" t="s">
        <v>183</v>
      </c>
      <c r="C78" s="333"/>
      <c r="D78" s="80"/>
      <c r="E78" s="71"/>
      <c r="F78" s="71"/>
      <c r="G78" s="72"/>
      <c r="H78" s="72"/>
      <c r="I78" s="72"/>
      <c r="J78" s="72"/>
      <c r="K78" s="73"/>
      <c r="L78" s="74">
        <v>0</v>
      </c>
      <c r="M78" s="180"/>
      <c r="N78" s="270"/>
      <c r="O78" s="72"/>
      <c r="P78" s="72"/>
      <c r="Q78" s="72"/>
      <c r="R78" s="75"/>
    </row>
    <row r="79" spans="2:18" ht="3.75" customHeight="1" thickBot="1" x14ac:dyDescent="0.25">
      <c r="B79" s="181"/>
      <c r="C79" s="113"/>
      <c r="D79" s="81"/>
      <c r="E79" s="82"/>
      <c r="F79" s="82"/>
      <c r="G79" s="83"/>
      <c r="H79" s="83"/>
      <c r="I79" s="83"/>
      <c r="J79" s="83"/>
      <c r="K79" s="84"/>
      <c r="L79" s="85"/>
      <c r="M79" s="86"/>
      <c r="N79" s="36"/>
      <c r="O79" s="269"/>
      <c r="P79" s="269"/>
      <c r="Q79" s="34"/>
      <c r="R79" s="34"/>
    </row>
    <row r="80" spans="2:18" ht="13.5" thickBot="1" x14ac:dyDescent="0.25">
      <c r="B80" s="329" t="s">
        <v>12</v>
      </c>
      <c r="C80" s="330"/>
      <c r="D80" s="147"/>
      <c r="E80" s="148"/>
      <c r="F80" s="74">
        <f>F16+F28+F43+F47+F51+F61</f>
        <v>0</v>
      </c>
      <c r="G80" s="147"/>
      <c r="H80" s="148"/>
      <c r="I80" s="74">
        <f>I16+I28+I43+I47+I51+I61</f>
        <v>0</v>
      </c>
      <c r="J80" s="148"/>
      <c r="K80" s="147"/>
      <c r="L80" s="74">
        <f>L16+L28+L43+L47+L51+L61+L69+L72</f>
        <v>0</v>
      </c>
      <c r="M80" s="74">
        <f>M16+M28+M43+M47+M51+M61+M69+M72</f>
        <v>0</v>
      </c>
      <c r="N80" s="292"/>
      <c r="O80" s="293"/>
      <c r="P80" s="293"/>
      <c r="Q80" s="206"/>
      <c r="R80" s="294"/>
    </row>
    <row r="81" spans="2:20" ht="6.95" customHeight="1" thickBot="1" x14ac:dyDescent="0.25">
      <c r="B81" s="181"/>
      <c r="C81" s="113"/>
      <c r="D81" s="81"/>
      <c r="E81" s="82"/>
      <c r="F81" s="82"/>
      <c r="G81" s="83"/>
      <c r="H81" s="83"/>
      <c r="I81" s="83"/>
      <c r="J81" s="83"/>
      <c r="K81" s="84"/>
      <c r="L81" s="85"/>
      <c r="M81" s="86"/>
      <c r="N81" s="252"/>
      <c r="O81" s="253"/>
      <c r="P81" s="253"/>
      <c r="Q81" s="34"/>
      <c r="R81" s="34"/>
    </row>
    <row r="82" spans="2:20" ht="13.5" thickBot="1" x14ac:dyDescent="0.25">
      <c r="B82" s="105">
        <v>9</v>
      </c>
      <c r="C82" s="102" t="s">
        <v>67</v>
      </c>
      <c r="D82" s="318"/>
      <c r="E82" s="319"/>
      <c r="F82" s="319"/>
      <c r="G82" s="319"/>
      <c r="H82" s="319"/>
      <c r="I82" s="319"/>
      <c r="J82" s="319"/>
      <c r="K82" s="319"/>
      <c r="L82" s="319"/>
      <c r="M82" s="320"/>
      <c r="N82" s="173"/>
      <c r="O82" s="159"/>
      <c r="P82" s="159"/>
      <c r="Q82" s="154"/>
      <c r="R82" s="154"/>
    </row>
    <row r="83" spans="2:20" x14ac:dyDescent="0.2">
      <c r="B83" s="122" t="s">
        <v>171</v>
      </c>
      <c r="C83" s="223" t="s">
        <v>108</v>
      </c>
      <c r="D83" s="22"/>
      <c r="E83" s="123"/>
      <c r="F83" s="123"/>
      <c r="G83" s="23"/>
      <c r="H83" s="23"/>
      <c r="I83" s="23"/>
      <c r="J83" s="23"/>
      <c r="K83" s="55"/>
      <c r="L83" s="56">
        <v>0</v>
      </c>
      <c r="M83" s="124"/>
      <c r="N83" s="264"/>
      <c r="O83" s="23"/>
      <c r="P83" s="23"/>
      <c r="Q83" s="23"/>
      <c r="R83" s="124"/>
    </row>
    <row r="84" spans="2:20" x14ac:dyDescent="0.2">
      <c r="B84" s="107" t="s">
        <v>172</v>
      </c>
      <c r="C84" s="232" t="s">
        <v>132</v>
      </c>
      <c r="D84" s="169"/>
      <c r="E84" s="170"/>
      <c r="F84" s="170"/>
      <c r="G84" s="170"/>
      <c r="H84" s="170"/>
      <c r="I84" s="170"/>
      <c r="J84" s="170"/>
      <c r="K84" s="170"/>
      <c r="L84" s="172">
        <v>0</v>
      </c>
      <c r="M84" s="182"/>
      <c r="N84" s="265"/>
      <c r="O84" s="170"/>
      <c r="P84" s="170"/>
      <c r="Q84" s="170"/>
      <c r="R84" s="266"/>
    </row>
    <row r="85" spans="2:20" x14ac:dyDescent="0.2">
      <c r="B85" s="225" t="s">
        <v>173</v>
      </c>
      <c r="C85" s="232" t="s">
        <v>133</v>
      </c>
      <c r="D85" s="169"/>
      <c r="E85" s="170"/>
      <c r="F85" s="170"/>
      <c r="G85" s="170"/>
      <c r="H85" s="170"/>
      <c r="I85" s="170"/>
      <c r="J85" s="170"/>
      <c r="K85" s="170"/>
      <c r="L85" s="156">
        <v>0</v>
      </c>
      <c r="M85" s="183"/>
      <c r="N85" s="265"/>
      <c r="O85" s="170"/>
      <c r="P85" s="170"/>
      <c r="Q85" s="170"/>
      <c r="R85" s="266"/>
    </row>
    <row r="86" spans="2:20" s="212" customFormat="1" ht="26.25" thickBot="1" x14ac:dyDescent="0.25">
      <c r="B86" s="207" t="s">
        <v>174</v>
      </c>
      <c r="C86" s="208" t="s">
        <v>134</v>
      </c>
      <c r="D86" s="262"/>
      <c r="E86" s="263"/>
      <c r="F86" s="263"/>
      <c r="G86" s="263"/>
      <c r="H86" s="263"/>
      <c r="I86" s="263"/>
      <c r="J86" s="263"/>
      <c r="K86" s="209"/>
      <c r="L86" s="210">
        <v>0</v>
      </c>
      <c r="M86" s="211"/>
      <c r="N86" s="267"/>
      <c r="O86" s="125"/>
      <c r="P86" s="125"/>
      <c r="Q86" s="125"/>
      <c r="R86" s="268"/>
    </row>
    <row r="88" spans="2:20" x14ac:dyDescent="0.2">
      <c r="C88" s="114" t="s">
        <v>14</v>
      </c>
    </row>
    <row r="90" spans="2:20" x14ac:dyDescent="0.2">
      <c r="C90" s="87" t="s">
        <v>15</v>
      </c>
      <c r="F90" s="87" t="s">
        <v>16</v>
      </c>
    </row>
    <row r="91" spans="2:20" x14ac:dyDescent="0.2">
      <c r="C91" s="87" t="s">
        <v>17</v>
      </c>
      <c r="F91" s="87" t="s">
        <v>18</v>
      </c>
      <c r="T91" s="87" t="s">
        <v>19</v>
      </c>
    </row>
    <row r="93" spans="2:20" x14ac:dyDescent="0.2">
      <c r="C93" s="114" t="s">
        <v>20</v>
      </c>
    </row>
    <row r="95" spans="2:20" x14ac:dyDescent="0.2">
      <c r="C95" s="87" t="s">
        <v>15</v>
      </c>
    </row>
  </sheetData>
  <mergeCells count="24">
    <mergeCell ref="B1:R1"/>
    <mergeCell ref="B44:R44"/>
    <mergeCell ref="D45:R45"/>
    <mergeCell ref="B48:R48"/>
    <mergeCell ref="D49:R49"/>
    <mergeCell ref="B16:C16"/>
    <mergeCell ref="B43:C43"/>
    <mergeCell ref="B4:C4"/>
    <mergeCell ref="D30:M30"/>
    <mergeCell ref="B47:C47"/>
    <mergeCell ref="D82:M82"/>
    <mergeCell ref="B51:C51"/>
    <mergeCell ref="D5:R5"/>
    <mergeCell ref="B17:C17"/>
    <mergeCell ref="D18:R18"/>
    <mergeCell ref="B28:C28"/>
    <mergeCell ref="D54:R54"/>
    <mergeCell ref="M62:R62"/>
    <mergeCell ref="D63:R63"/>
    <mergeCell ref="B80:C80"/>
    <mergeCell ref="B69:C69"/>
    <mergeCell ref="B78:C78"/>
    <mergeCell ref="B61:C61"/>
    <mergeCell ref="D71:M71"/>
  </mergeCells>
  <pageMargins left="0.25" right="0.25" top="0.25" bottom="0.25" header="0.3" footer="0.3"/>
  <pageSetup scale="62" fitToHeight="2" orientation="portrait" r:id="rId1"/>
  <rowBreaks count="1" manualBreakCount="1">
    <brk id="62"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showGridLines="0" view="pageBreakPreview" topLeftCell="A9" zoomScale="84" zoomScaleNormal="100" zoomScaleSheetLayoutView="84" workbookViewId="0">
      <selection activeCell="A25" sqref="A25:H25"/>
    </sheetView>
  </sheetViews>
  <sheetFormatPr defaultRowHeight="16.5" x14ac:dyDescent="0.3"/>
  <cols>
    <col min="8" max="8" width="58.85546875" customWidth="1"/>
  </cols>
  <sheetData>
    <row r="1" spans="1:8" x14ac:dyDescent="0.3">
      <c r="A1" s="1" t="s">
        <v>27</v>
      </c>
      <c r="B1" s="2"/>
      <c r="C1" s="2"/>
      <c r="D1" s="2"/>
      <c r="E1" s="2"/>
      <c r="F1" s="2"/>
      <c r="G1" s="2"/>
      <c r="H1" s="2"/>
    </row>
    <row r="2" spans="1:8" x14ac:dyDescent="0.3">
      <c r="A2" s="340" t="s">
        <v>70</v>
      </c>
      <c r="B2" s="338"/>
      <c r="C2" s="338"/>
      <c r="D2" s="338"/>
      <c r="E2" s="338"/>
      <c r="F2" s="338"/>
      <c r="G2" s="338"/>
      <c r="H2" s="339"/>
    </row>
    <row r="3" spans="1:8" x14ac:dyDescent="0.3">
      <c r="A3" s="340" t="s">
        <v>71</v>
      </c>
      <c r="B3" s="338"/>
      <c r="C3" s="338"/>
      <c r="D3" s="338"/>
      <c r="E3" s="338"/>
      <c r="F3" s="338"/>
      <c r="G3" s="338"/>
      <c r="H3" s="339"/>
    </row>
    <row r="4" spans="1:8" x14ac:dyDescent="0.3">
      <c r="A4" s="340" t="s">
        <v>72</v>
      </c>
      <c r="B4" s="338"/>
      <c r="C4" s="338"/>
      <c r="D4" s="338"/>
      <c r="E4" s="338"/>
      <c r="F4" s="338"/>
      <c r="G4" s="338"/>
      <c r="H4" s="339"/>
    </row>
    <row r="5" spans="1:8" x14ac:dyDescent="0.3">
      <c r="A5" s="340" t="s">
        <v>73</v>
      </c>
      <c r="B5" s="338"/>
      <c r="C5" s="338"/>
      <c r="D5" s="338"/>
      <c r="E5" s="338"/>
      <c r="F5" s="338"/>
      <c r="G5" s="338"/>
      <c r="H5" s="339"/>
    </row>
    <row r="6" spans="1:8" x14ac:dyDescent="0.3">
      <c r="A6" s="340" t="s">
        <v>74</v>
      </c>
      <c r="B6" s="338"/>
      <c r="C6" s="338"/>
      <c r="D6" s="338"/>
      <c r="E6" s="338"/>
      <c r="F6" s="338"/>
      <c r="G6" s="338"/>
      <c r="H6" s="339"/>
    </row>
    <row r="7" spans="1:8" x14ac:dyDescent="0.3">
      <c r="A7" s="340" t="s">
        <v>77</v>
      </c>
      <c r="B7" s="338"/>
      <c r="C7" s="338"/>
      <c r="D7" s="338"/>
      <c r="E7" s="338"/>
      <c r="F7" s="338"/>
      <c r="G7" s="338"/>
      <c r="H7" s="339"/>
    </row>
    <row r="8" spans="1:8" x14ac:dyDescent="0.3">
      <c r="A8" s="337" t="s">
        <v>75</v>
      </c>
      <c r="B8" s="338"/>
      <c r="C8" s="338"/>
      <c r="D8" s="338"/>
      <c r="E8" s="338"/>
      <c r="F8" s="338"/>
      <c r="G8" s="338"/>
      <c r="H8" s="339"/>
    </row>
    <row r="9" spans="1:8" x14ac:dyDescent="0.3">
      <c r="A9" s="337" t="s">
        <v>78</v>
      </c>
      <c r="B9" s="338"/>
      <c r="C9" s="338"/>
      <c r="D9" s="338"/>
      <c r="E9" s="338"/>
      <c r="F9" s="338"/>
      <c r="G9" s="338"/>
      <c r="H9" s="339"/>
    </row>
    <row r="10" spans="1:8" x14ac:dyDescent="0.3">
      <c r="A10" s="337" t="s">
        <v>79</v>
      </c>
      <c r="B10" s="338"/>
      <c r="C10" s="338"/>
      <c r="D10" s="338"/>
      <c r="E10" s="338"/>
      <c r="F10" s="338"/>
      <c r="G10" s="338"/>
      <c r="H10" s="339"/>
    </row>
    <row r="11" spans="1:8" x14ac:dyDescent="0.3">
      <c r="A11" s="337" t="s">
        <v>76</v>
      </c>
      <c r="B11" s="338"/>
      <c r="C11" s="338"/>
      <c r="D11" s="338"/>
      <c r="E11" s="338"/>
      <c r="F11" s="338"/>
      <c r="G11" s="338"/>
      <c r="H11" s="339"/>
    </row>
    <row r="12" spans="1:8" x14ac:dyDescent="0.3">
      <c r="A12" s="337" t="s">
        <v>175</v>
      </c>
      <c r="B12" s="338"/>
      <c r="C12" s="338"/>
      <c r="D12" s="338"/>
      <c r="E12" s="338"/>
      <c r="F12" s="338"/>
      <c r="G12" s="338"/>
      <c r="H12" s="339"/>
    </row>
    <row r="13" spans="1:8" x14ac:dyDescent="0.3">
      <c r="A13" s="337" t="s">
        <v>176</v>
      </c>
      <c r="B13" s="338"/>
      <c r="C13" s="338"/>
      <c r="D13" s="338"/>
      <c r="E13" s="338"/>
      <c r="F13" s="338"/>
      <c r="G13" s="338"/>
      <c r="H13" s="339"/>
    </row>
    <row r="14" spans="1:8" x14ac:dyDescent="0.3">
      <c r="A14" s="337" t="s">
        <v>177</v>
      </c>
      <c r="B14" s="338"/>
      <c r="C14" s="338"/>
      <c r="D14" s="338"/>
      <c r="E14" s="338"/>
      <c r="F14" s="338"/>
      <c r="G14" s="338"/>
      <c r="H14" s="339"/>
    </row>
    <row r="15" spans="1:8" x14ac:dyDescent="0.3">
      <c r="A15" s="337" t="s">
        <v>178</v>
      </c>
      <c r="B15" s="338"/>
      <c r="C15" s="338"/>
      <c r="D15" s="338"/>
      <c r="E15" s="338"/>
      <c r="F15" s="338"/>
      <c r="G15" s="338"/>
      <c r="H15" s="339"/>
    </row>
    <row r="16" spans="1:8" x14ac:dyDescent="0.3">
      <c r="A16" s="337" t="s">
        <v>179</v>
      </c>
      <c r="B16" s="338"/>
      <c r="C16" s="338"/>
      <c r="D16" s="338"/>
      <c r="E16" s="338"/>
      <c r="F16" s="338"/>
      <c r="G16" s="338"/>
      <c r="H16" s="339"/>
    </row>
    <row r="17" spans="1:8" x14ac:dyDescent="0.3">
      <c r="A17" s="1" t="s">
        <v>25</v>
      </c>
      <c r="B17" s="2"/>
      <c r="C17" s="2"/>
      <c r="D17" s="2"/>
      <c r="E17" s="2"/>
      <c r="F17" s="2"/>
      <c r="G17" s="2"/>
      <c r="H17" s="2"/>
    </row>
    <row r="18" spans="1:8" ht="17.45" customHeight="1" x14ac:dyDescent="0.3">
      <c r="A18" s="343" t="s">
        <v>84</v>
      </c>
      <c r="B18" s="344"/>
      <c r="C18" s="344"/>
      <c r="D18" s="344"/>
      <c r="E18" s="344"/>
      <c r="F18" s="344"/>
      <c r="G18" s="344"/>
      <c r="H18" s="345"/>
    </row>
    <row r="19" spans="1:8" ht="29.1" customHeight="1" x14ac:dyDescent="0.3">
      <c r="A19" s="340" t="s">
        <v>21</v>
      </c>
      <c r="B19" s="338"/>
      <c r="C19" s="338"/>
      <c r="D19" s="338"/>
      <c r="E19" s="338"/>
      <c r="F19" s="338"/>
      <c r="G19" s="338"/>
      <c r="H19" s="339"/>
    </row>
    <row r="20" spans="1:8" ht="16.5" customHeight="1" x14ac:dyDescent="0.3">
      <c r="A20" s="340" t="s">
        <v>31</v>
      </c>
      <c r="B20" s="338"/>
      <c r="C20" s="338"/>
      <c r="D20" s="338"/>
      <c r="E20" s="338"/>
      <c r="F20" s="338"/>
      <c r="G20" s="338"/>
      <c r="H20" s="339"/>
    </row>
    <row r="21" spans="1:8" x14ac:dyDescent="0.3">
      <c r="A21" t="s">
        <v>49</v>
      </c>
    </row>
    <row r="22" spans="1:8" x14ac:dyDescent="0.3">
      <c r="A22" s="1" t="s">
        <v>22</v>
      </c>
      <c r="B22" s="2"/>
      <c r="C22" s="2"/>
      <c r="D22" s="2"/>
      <c r="E22" s="2"/>
      <c r="F22" s="2"/>
      <c r="G22" s="2"/>
      <c r="H22" s="2"/>
    </row>
    <row r="23" spans="1:8" ht="16.5" customHeight="1" x14ac:dyDescent="0.3">
      <c r="A23" s="340" t="s">
        <v>23</v>
      </c>
      <c r="B23" s="338"/>
      <c r="C23" s="338"/>
      <c r="D23" s="338"/>
      <c r="E23" s="338"/>
      <c r="F23" s="338"/>
      <c r="G23" s="338"/>
      <c r="H23" s="339"/>
    </row>
    <row r="24" spans="1:8" ht="31.5" customHeight="1" x14ac:dyDescent="0.3">
      <c r="A24" s="340" t="s">
        <v>24</v>
      </c>
      <c r="B24" s="338"/>
      <c r="C24" s="338"/>
      <c r="D24" s="338"/>
      <c r="E24" s="338"/>
      <c r="F24" s="338"/>
      <c r="G24" s="338"/>
      <c r="H24" s="339"/>
    </row>
    <row r="25" spans="1:8" ht="34.5" customHeight="1" x14ac:dyDescent="0.3">
      <c r="A25" s="337" t="s">
        <v>180</v>
      </c>
      <c r="B25" s="341"/>
      <c r="C25" s="341"/>
      <c r="D25" s="341"/>
      <c r="E25" s="341"/>
      <c r="F25" s="341"/>
      <c r="G25" s="341"/>
      <c r="H25" s="342"/>
    </row>
    <row r="26" spans="1:8" x14ac:dyDescent="0.3">
      <c r="A26" s="3"/>
    </row>
  </sheetData>
  <mergeCells count="21">
    <mergeCell ref="A7:H7"/>
    <mergeCell ref="A8:H8"/>
    <mergeCell ref="A9:H9"/>
    <mergeCell ref="A10:H10"/>
    <mergeCell ref="A11:H11"/>
    <mergeCell ref="A2:H2"/>
    <mergeCell ref="A3:H3"/>
    <mergeCell ref="A4:H4"/>
    <mergeCell ref="A5:H5"/>
    <mergeCell ref="A6:H6"/>
    <mergeCell ref="A23:H23"/>
    <mergeCell ref="A24:H24"/>
    <mergeCell ref="A25:H25"/>
    <mergeCell ref="A18:H18"/>
    <mergeCell ref="A19:H19"/>
    <mergeCell ref="A20:H20"/>
    <mergeCell ref="A12:H12"/>
    <mergeCell ref="A13:H13"/>
    <mergeCell ref="A14:H14"/>
    <mergeCell ref="A15:H15"/>
    <mergeCell ref="A16:H16"/>
  </mergeCells>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1776-CA4E-4D67-9C7E-46F71F807BE6}">
  <dimension ref="A2:D75"/>
  <sheetViews>
    <sheetView workbookViewId="0"/>
  </sheetViews>
  <sheetFormatPr defaultRowHeight="16.5" x14ac:dyDescent="0.3"/>
  <cols>
    <col min="2" max="3" width="61.85546875" customWidth="1"/>
  </cols>
  <sheetData>
    <row r="2" spans="1:4" ht="17.25" thickBot="1" x14ac:dyDescent="0.35"/>
    <row r="3" spans="1:4" ht="17.25" thickBot="1" x14ac:dyDescent="0.35">
      <c r="A3" s="90" t="s">
        <v>80</v>
      </c>
      <c r="B3" s="163" t="s">
        <v>9</v>
      </c>
      <c r="C3" s="165" t="s">
        <v>112</v>
      </c>
    </row>
    <row r="4" spans="1:4" ht="17.25" thickBot="1" x14ac:dyDescent="0.35">
      <c r="A4" s="323"/>
      <c r="B4" s="324"/>
      <c r="C4" s="166"/>
    </row>
    <row r="5" spans="1:4" ht="17.25" thickBot="1" x14ac:dyDescent="0.35">
      <c r="A5" s="93" t="s">
        <v>43</v>
      </c>
      <c r="B5" s="164" t="s">
        <v>44</v>
      </c>
      <c r="C5" s="167"/>
    </row>
    <row r="6" spans="1:4" x14ac:dyDescent="0.3">
      <c r="A6" s="94" t="s">
        <v>10</v>
      </c>
      <c r="B6" s="95" t="s">
        <v>88</v>
      </c>
      <c r="C6" s="95"/>
    </row>
    <row r="7" spans="1:4" x14ac:dyDescent="0.3">
      <c r="A7" s="94" t="s">
        <v>11</v>
      </c>
      <c r="B7" s="95" t="s">
        <v>89</v>
      </c>
      <c r="C7" s="95"/>
    </row>
    <row r="8" spans="1:4" x14ac:dyDescent="0.3">
      <c r="A8" s="96" t="s">
        <v>26</v>
      </c>
      <c r="B8" s="95" t="s">
        <v>85</v>
      </c>
      <c r="C8" s="95"/>
    </row>
    <row r="9" spans="1:4" x14ac:dyDescent="0.3">
      <c r="A9" s="96" t="s">
        <v>32</v>
      </c>
      <c r="B9" s="95" t="s">
        <v>41</v>
      </c>
      <c r="C9" s="95"/>
    </row>
    <row r="10" spans="1:4" x14ac:dyDescent="0.3">
      <c r="A10" s="96" t="s">
        <v>33</v>
      </c>
      <c r="B10" s="95" t="s">
        <v>42</v>
      </c>
      <c r="C10" s="95"/>
    </row>
    <row r="11" spans="1:4" x14ac:dyDescent="0.3">
      <c r="A11" s="96" t="s">
        <v>51</v>
      </c>
      <c r="B11" s="95" t="s">
        <v>91</v>
      </c>
      <c r="C11" s="95"/>
    </row>
    <row r="12" spans="1:4" x14ac:dyDescent="0.3">
      <c r="A12" s="96" t="s">
        <v>90</v>
      </c>
      <c r="B12" s="97" t="s">
        <v>50</v>
      </c>
      <c r="C12" s="97"/>
    </row>
    <row r="13" spans="1:4" x14ac:dyDescent="0.3">
      <c r="A13" s="96" t="s">
        <v>52</v>
      </c>
      <c r="B13" s="95" t="s">
        <v>92</v>
      </c>
      <c r="C13" s="95"/>
    </row>
    <row r="14" spans="1:4" x14ac:dyDescent="0.3">
      <c r="A14" s="96" t="s">
        <v>65</v>
      </c>
      <c r="B14" s="130" t="s">
        <v>54</v>
      </c>
      <c r="C14" s="130"/>
    </row>
    <row r="15" spans="1:4" x14ac:dyDescent="0.3">
      <c r="A15" s="96" t="s">
        <v>94</v>
      </c>
      <c r="B15" s="115" t="s">
        <v>93</v>
      </c>
      <c r="C15" s="115"/>
    </row>
    <row r="16" spans="1:4" ht="17.25" thickBot="1" x14ac:dyDescent="0.35">
      <c r="A16" s="323"/>
      <c r="B16" s="324"/>
      <c r="C16" s="149"/>
      <c r="D16" s="236"/>
    </row>
    <row r="17" spans="1:3" ht="17.25" thickBot="1" x14ac:dyDescent="0.35">
      <c r="A17" s="93" t="s">
        <v>46</v>
      </c>
      <c r="B17" s="213" t="s">
        <v>135</v>
      </c>
      <c r="C17" s="93"/>
    </row>
    <row r="18" spans="1:3" x14ac:dyDescent="0.3">
      <c r="A18" s="103" t="s">
        <v>29</v>
      </c>
      <c r="B18" s="214" t="s">
        <v>136</v>
      </c>
      <c r="C18" s="97"/>
    </row>
    <row r="19" spans="1:3" x14ac:dyDescent="0.3">
      <c r="A19" s="103" t="s">
        <v>30</v>
      </c>
      <c r="B19" s="215" t="s">
        <v>137</v>
      </c>
      <c r="C19" s="97"/>
    </row>
    <row r="20" spans="1:3" x14ac:dyDescent="0.3">
      <c r="A20" s="103" t="s">
        <v>138</v>
      </c>
      <c r="B20" s="216" t="s">
        <v>139</v>
      </c>
      <c r="C20" s="97"/>
    </row>
    <row r="21" spans="1:3" x14ac:dyDescent="0.3">
      <c r="A21" s="103" t="s">
        <v>140</v>
      </c>
      <c r="B21" s="217" t="s">
        <v>141</v>
      </c>
      <c r="C21" s="97"/>
    </row>
    <row r="22" spans="1:3" x14ac:dyDescent="0.3">
      <c r="A22" s="103" t="s">
        <v>142</v>
      </c>
      <c r="B22" s="217" t="s">
        <v>143</v>
      </c>
      <c r="C22" s="97"/>
    </row>
    <row r="23" spans="1:3" x14ac:dyDescent="0.3">
      <c r="A23" s="103" t="s">
        <v>144</v>
      </c>
      <c r="B23" s="217" t="s">
        <v>145</v>
      </c>
      <c r="C23" s="97"/>
    </row>
    <row r="24" spans="1:3" x14ac:dyDescent="0.3">
      <c r="A24" s="103" t="s">
        <v>146</v>
      </c>
      <c r="B24" s="217" t="s">
        <v>147</v>
      </c>
      <c r="C24" s="97"/>
    </row>
    <row r="25" spans="1:3" x14ac:dyDescent="0.3">
      <c r="A25" s="103" t="s">
        <v>148</v>
      </c>
      <c r="B25" s="217" t="s">
        <v>149</v>
      </c>
      <c r="C25" s="97"/>
    </row>
    <row r="26" spans="1:3" x14ac:dyDescent="0.3">
      <c r="A26" s="103" t="s">
        <v>150</v>
      </c>
      <c r="B26" s="217" t="s">
        <v>152</v>
      </c>
      <c r="C26" s="97"/>
    </row>
    <row r="27" spans="1:3" ht="17.25" thickBot="1" x14ac:dyDescent="0.35">
      <c r="A27" s="224"/>
      <c r="B27" s="218"/>
      <c r="C27" s="99"/>
    </row>
    <row r="28" spans="1:3" ht="17.25" thickBot="1" x14ac:dyDescent="0.35">
      <c r="A28" s="101" t="s">
        <v>13</v>
      </c>
      <c r="B28" s="102" t="s">
        <v>97</v>
      </c>
      <c r="C28" s="162"/>
    </row>
    <row r="29" spans="1:3" x14ac:dyDescent="0.3">
      <c r="A29" s="122" t="s">
        <v>34</v>
      </c>
      <c r="B29" s="219" t="s">
        <v>95</v>
      </c>
      <c r="C29" s="119"/>
    </row>
    <row r="30" spans="1:3" x14ac:dyDescent="0.3">
      <c r="A30" s="103" t="s">
        <v>153</v>
      </c>
      <c r="B30" s="220" t="s">
        <v>96</v>
      </c>
      <c r="C30" s="95"/>
    </row>
    <row r="31" spans="1:3" x14ac:dyDescent="0.3">
      <c r="A31" s="103" t="s">
        <v>154</v>
      </c>
      <c r="B31" s="221" t="s">
        <v>98</v>
      </c>
      <c r="C31" s="97"/>
    </row>
    <row r="32" spans="1:3" x14ac:dyDescent="0.3">
      <c r="A32" s="103" t="s">
        <v>155</v>
      </c>
      <c r="B32" s="221" t="s">
        <v>99</v>
      </c>
      <c r="C32" s="97"/>
    </row>
    <row r="33" spans="1:3" x14ac:dyDescent="0.3">
      <c r="A33" s="103" t="s">
        <v>156</v>
      </c>
      <c r="B33" s="221" t="s">
        <v>100</v>
      </c>
      <c r="C33" s="97"/>
    </row>
    <row r="34" spans="1:3" x14ac:dyDescent="0.3">
      <c r="A34" s="103" t="s">
        <v>157</v>
      </c>
      <c r="B34" s="221" t="s">
        <v>101</v>
      </c>
      <c r="C34" s="97"/>
    </row>
    <row r="35" spans="1:3" x14ac:dyDescent="0.3">
      <c r="A35" s="103" t="s">
        <v>158</v>
      </c>
      <c r="B35" s="221" t="s">
        <v>102</v>
      </c>
      <c r="C35" s="97"/>
    </row>
    <row r="36" spans="1:3" x14ac:dyDescent="0.3">
      <c r="A36" s="103" t="s">
        <v>159</v>
      </c>
      <c r="B36" s="221" t="s">
        <v>103</v>
      </c>
      <c r="C36" s="97"/>
    </row>
    <row r="37" spans="1:3" x14ac:dyDescent="0.3">
      <c r="A37" s="103" t="s">
        <v>160</v>
      </c>
      <c r="B37" s="221" t="s">
        <v>104</v>
      </c>
      <c r="C37" s="97"/>
    </row>
    <row r="38" spans="1:3" x14ac:dyDescent="0.3">
      <c r="A38" s="103" t="s">
        <v>161</v>
      </c>
      <c r="B38" s="222" t="s">
        <v>105</v>
      </c>
      <c r="C38" s="120"/>
    </row>
    <row r="39" spans="1:3" x14ac:dyDescent="0.3">
      <c r="A39" s="103" t="s">
        <v>162</v>
      </c>
      <c r="B39" s="221" t="s">
        <v>106</v>
      </c>
      <c r="C39" s="97"/>
    </row>
    <row r="40" spans="1:3" x14ac:dyDescent="0.3">
      <c r="A40" s="225" t="s">
        <v>163</v>
      </c>
      <c r="B40" s="222" t="s">
        <v>107</v>
      </c>
      <c r="C40" s="120"/>
    </row>
    <row r="41" spans="1:3" ht="17.25" thickBot="1" x14ac:dyDescent="0.35">
      <c r="A41" s="224"/>
      <c r="B41" s="218"/>
      <c r="C41" s="99"/>
    </row>
    <row r="42" spans="1:3" ht="17.25" thickBot="1" x14ac:dyDescent="0.35">
      <c r="A42" s="104" t="s">
        <v>39</v>
      </c>
      <c r="B42" s="102" t="s">
        <v>116</v>
      </c>
      <c r="C42" s="102"/>
    </row>
    <row r="43" spans="1:3" x14ac:dyDescent="0.3">
      <c r="A43" s="103" t="s">
        <v>47</v>
      </c>
      <c r="B43" s="220" t="s">
        <v>116</v>
      </c>
      <c r="C43" s="95"/>
    </row>
    <row r="44" spans="1:3" ht="17.25" thickBot="1" x14ac:dyDescent="0.35">
      <c r="A44" s="224"/>
      <c r="B44" s="218"/>
      <c r="C44" s="99"/>
    </row>
    <row r="45" spans="1:3" ht="17.25" thickBot="1" x14ac:dyDescent="0.35">
      <c r="A45" s="104" t="s">
        <v>53</v>
      </c>
      <c r="B45" s="102" t="s">
        <v>117</v>
      </c>
      <c r="C45" s="102"/>
    </row>
    <row r="46" spans="1:3" x14ac:dyDescent="0.3">
      <c r="A46" s="103" t="s">
        <v>40</v>
      </c>
      <c r="B46" s="220" t="s">
        <v>117</v>
      </c>
      <c r="C46" s="95"/>
    </row>
    <row r="47" spans="1:3" ht="17.25" thickBot="1" x14ac:dyDescent="0.35">
      <c r="A47" s="224"/>
      <c r="B47" s="99"/>
      <c r="C47" s="99"/>
    </row>
    <row r="48" spans="1:3" ht="17.25" thickBot="1" x14ac:dyDescent="0.35">
      <c r="A48" s="104" t="s">
        <v>165</v>
      </c>
      <c r="B48" s="102" t="s">
        <v>118</v>
      </c>
      <c r="C48" s="102"/>
    </row>
    <row r="49" spans="1:3" x14ac:dyDescent="0.3">
      <c r="A49" s="103" t="s">
        <v>35</v>
      </c>
      <c r="B49" s="220" t="s">
        <v>119</v>
      </c>
      <c r="C49" s="95"/>
    </row>
    <row r="50" spans="1:3" x14ac:dyDescent="0.3">
      <c r="A50" s="103" t="s">
        <v>36</v>
      </c>
      <c r="B50" s="221" t="s">
        <v>48</v>
      </c>
      <c r="C50" s="97"/>
    </row>
    <row r="51" spans="1:3" x14ac:dyDescent="0.3">
      <c r="A51" s="103" t="s">
        <v>37</v>
      </c>
      <c r="B51" s="220" t="s">
        <v>120</v>
      </c>
      <c r="C51" s="95"/>
    </row>
    <row r="52" spans="1:3" x14ac:dyDescent="0.3">
      <c r="A52" s="103" t="s">
        <v>38</v>
      </c>
      <c r="B52" s="220" t="s">
        <v>121</v>
      </c>
      <c r="C52" s="95"/>
    </row>
    <row r="53" spans="1:3" x14ac:dyDescent="0.3">
      <c r="A53" s="103" t="s">
        <v>56</v>
      </c>
      <c r="B53" s="220" t="s">
        <v>122</v>
      </c>
      <c r="C53" s="95"/>
    </row>
    <row r="54" spans="1:3" x14ac:dyDescent="0.3">
      <c r="A54" s="103" t="s">
        <v>166</v>
      </c>
      <c r="B54" s="220" t="s">
        <v>123</v>
      </c>
      <c r="C54" s="95"/>
    </row>
    <row r="55" spans="1:3" ht="17.25" thickBot="1" x14ac:dyDescent="0.35">
      <c r="A55" s="224"/>
      <c r="B55" s="218"/>
      <c r="C55" s="99"/>
    </row>
    <row r="56" spans="1:3" ht="17.25" thickBot="1" x14ac:dyDescent="0.35">
      <c r="A56" s="105">
        <v>7</v>
      </c>
      <c r="B56" s="228" t="s">
        <v>125</v>
      </c>
      <c r="C56" s="228"/>
    </row>
    <row r="57" spans="1:3" x14ac:dyDescent="0.3">
      <c r="A57" s="103" t="s">
        <v>57</v>
      </c>
      <c r="B57" s="234" t="s">
        <v>126</v>
      </c>
      <c r="C57" s="234"/>
    </row>
    <row r="58" spans="1:3" x14ac:dyDescent="0.3">
      <c r="A58" s="107" t="s">
        <v>58</v>
      </c>
      <c r="B58" s="232" t="s">
        <v>127</v>
      </c>
      <c r="C58" s="232"/>
    </row>
    <row r="59" spans="1:3" x14ac:dyDescent="0.3">
      <c r="A59" s="107" t="s">
        <v>59</v>
      </c>
      <c r="B59" s="232" t="s">
        <v>128</v>
      </c>
      <c r="C59" s="232"/>
    </row>
    <row r="60" spans="1:3" x14ac:dyDescent="0.3">
      <c r="A60" s="107" t="s">
        <v>60</v>
      </c>
      <c r="B60" s="232" t="s">
        <v>129</v>
      </c>
      <c r="C60" s="232"/>
    </row>
    <row r="61" spans="1:3" ht="17.25" thickBot="1" x14ac:dyDescent="0.35">
      <c r="A61" s="109" t="s">
        <v>83</v>
      </c>
      <c r="B61" s="235" t="s">
        <v>130</v>
      </c>
      <c r="C61" s="235"/>
    </row>
    <row r="62" spans="1:3" ht="17.25" thickBot="1" x14ac:dyDescent="0.35">
      <c r="A62" s="226"/>
      <c r="B62" s="76"/>
      <c r="C62" s="76"/>
    </row>
    <row r="63" spans="1:3" ht="17.25" thickBot="1" x14ac:dyDescent="0.35">
      <c r="A63" s="104" t="s">
        <v>167</v>
      </c>
      <c r="B63" s="102" t="s">
        <v>131</v>
      </c>
      <c r="C63" s="102"/>
    </row>
    <row r="64" spans="1:3" x14ac:dyDescent="0.3">
      <c r="A64" s="103" t="s">
        <v>66</v>
      </c>
      <c r="B64" s="111" t="s">
        <v>61</v>
      </c>
      <c r="C64" s="111"/>
    </row>
    <row r="65" spans="1:3" x14ac:dyDescent="0.3">
      <c r="A65" s="107" t="s">
        <v>68</v>
      </c>
      <c r="B65" s="112" t="s">
        <v>62</v>
      </c>
      <c r="C65" s="112"/>
    </row>
    <row r="66" spans="1:3" x14ac:dyDescent="0.3">
      <c r="A66" s="107" t="s">
        <v>69</v>
      </c>
      <c r="B66" s="112" t="s">
        <v>63</v>
      </c>
      <c r="C66" s="112"/>
    </row>
    <row r="67" spans="1:3" x14ac:dyDescent="0.3">
      <c r="A67" s="107" t="s">
        <v>168</v>
      </c>
      <c r="B67" s="112" t="s">
        <v>64</v>
      </c>
      <c r="C67" s="112"/>
    </row>
    <row r="68" spans="1:3" x14ac:dyDescent="0.3">
      <c r="A68" s="107" t="s">
        <v>169</v>
      </c>
      <c r="B68" s="112" t="s">
        <v>86</v>
      </c>
      <c r="C68" s="112"/>
    </row>
    <row r="69" spans="1:3" ht="17.25" thickBot="1" x14ac:dyDescent="0.35">
      <c r="A69" s="107" t="s">
        <v>170</v>
      </c>
      <c r="B69" s="112" t="s">
        <v>87</v>
      </c>
      <c r="C69" s="112"/>
    </row>
    <row r="70" spans="1:3" ht="17.25" thickBot="1" x14ac:dyDescent="0.35">
      <c r="A70" s="227"/>
      <c r="B70" s="113"/>
      <c r="C70" s="76"/>
    </row>
    <row r="71" spans="1:3" ht="17.25" thickBot="1" x14ac:dyDescent="0.35">
      <c r="A71" s="105">
        <v>9</v>
      </c>
      <c r="B71" s="228" t="s">
        <v>67</v>
      </c>
      <c r="C71" s="228"/>
    </row>
    <row r="72" spans="1:3" x14ac:dyDescent="0.3">
      <c r="A72" s="122" t="s">
        <v>171</v>
      </c>
      <c r="B72" s="229" t="s">
        <v>108</v>
      </c>
      <c r="C72" s="232"/>
    </row>
    <row r="73" spans="1:3" x14ac:dyDescent="0.3">
      <c r="A73" s="168" t="s">
        <v>172</v>
      </c>
      <c r="B73" s="230" t="s">
        <v>132</v>
      </c>
      <c r="C73" s="232"/>
    </row>
    <row r="74" spans="1:3" x14ac:dyDescent="0.3">
      <c r="A74" s="225" t="s">
        <v>173</v>
      </c>
      <c r="B74" s="237" t="s">
        <v>133</v>
      </c>
      <c r="C74" s="232"/>
    </row>
    <row r="75" spans="1:3" ht="26.25" thickBot="1" x14ac:dyDescent="0.35">
      <c r="A75" s="207" t="s">
        <v>174</v>
      </c>
      <c r="B75" s="231" t="s">
        <v>134</v>
      </c>
      <c r="C75" s="233"/>
    </row>
  </sheetData>
  <mergeCells count="2">
    <mergeCell ref="A4:B4"/>
    <mergeCell ref="A16:B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c E A A B Q S w M E F A A C A A g A T 1 4 m V T 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E 9 e J l 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X i Z V p H t 9 Y w A B A A B q A Q A A E w A c A E Z v c m 1 1 b G F z L 1 N l Y 3 R p b 2 4 x L m 0 g o h g A K K A U A A A A A A A A A A A A A A A A A A A A A A A A A A A A f Y / B a s M w D I b v g b y D c S 8 J u K H J N l Z W d n J W G A w y 6 q w n Q / E 8 t f V w 7 G I 7 J a P 0 3 e c s 7 D a m i 6 T / F 9 I n D z I o a x C b c r l K k z T x R + H g A 8 1 w S 1 n N E D u B 9 G h 7 u 6 u q x X 2 5 3 K 2 V E R q j R 6 Q h p A m K w W z v J E S F + n N R W 9 l 3 Y E K 2 V h o K a k 2 I j c 8 w f e B v H p z n U j i r e W O g d u o M / H f e 8 1 d n P y N H L B Y 3 S z R H T d 2 0 8 8 0 L 4 6 0 T x q v A R x K 1 V 1 K M r J 7 / g 1 e E I e C c l A T T D S Z P Q 3 B i K 3 Q P v n g + G O u A l N V d l Z M J f 4 b p U Z g D o P b r B O N j r X i P 6 D 9 X 9 9 Z 1 1 O q + M 6 P p s + l V c r n g S S 0 x Q S E 6 K M A Q r t c 8 T Z T 5 a + v q G 1 B L A Q I t A B Q A A g A I A E 9 e J l U 8 a o J j p Q A A A P Y A A A A S A A A A A A A A A A A A A A A A A A A A A A B D b 2 5 m a W c v U G F j a 2 F n Z S 5 4 b W x Q S w E C L Q A U A A I A C A B P X i Z V D 8 r p q 6 Q A A A D p A A A A E w A A A A A A A A A A A A A A A A D x A A A A W 0 N v b n R l b n R f V H l w Z X N d L n h t b F B L A Q I t A B Q A A g A I A E 9 e J l W k e 3 1 j A A E A A G o B A A A T A A A A A A A A A A A A A A A A A O I B A A B G b 3 J t d W x h c y 9 T Z W N 0 a W 9 u M S 5 t U E s F B g A A A A A D A A M A w g A A A C 8 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h I I A A A A A A A A 8 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Q 1 N E U y U y M F N w Z W N z J T I w V j R f M j I w N z E 4 X 0 Z p b m F s P C 9 J d G V t U G F 0 a D 4 8 L 0 l 0 Z W 1 M b 2 N h d G l v b j 4 8 U 3 R h Y m x l R W 5 0 c m l l c z 4 8 R W 5 0 c n k g V H l w Z T 0 i R m l s b E N v b H V t b k 5 h b W V z I i B W Y W x 1 Z T 0 i c 1 s m c X V v d D t D b 2 x 1 b W 4 x J n F 1 b 3 Q 7 X S I g L z 4 8 R W 5 0 c n k g V H l w Z T 0 i Q n V m Z m V y T m V 4 d F J l Z n J l c 2 g i I F Z h b H V l P S J s M S I g L z 4 8 R W 5 0 c n k g V H l w Z T 0 i R m l s b E V u Y W J s Z W Q i I F Z h b H V l P S J s M S I g L z 4 8 R W 5 0 c n k g V H l w Z T 0 i R m l s b E N v b H V t b l R 5 c G V z I i B W Y W x 1 Z T 0 i c 0 J n P T 0 i I C 8 + P E V u d H J 5 I F R 5 c G U 9 I k Z p b G x M Y X N 0 V X B k Y X R l Z C I g V m F s d W U 9 I m Q y M D I y L T A 3 L T I z V D E x O j E 2 O j E y L j M 4 O D Q 4 O D Z a I i A v P j x F b n R y e S B U e X B l P S J G a W x s R X J y b 3 J D b 3 V u d C I g V m F s d W U 9 I m w w I i A v P j x F b n R y e S B U e X B l P S J G a W x s R X J y b 3 J D b 2 R l I i B W Y W x 1 Z T 0 i c 1 V u a 2 5 v d 2 4 i I C 8 + P E V u d H J 5 I F R 5 c G U 9 I k Z p b G x l Z E N v b X B s Z X R l U m V z d W x 0 V G 9 X b 3 J r c 2 h l Z X Q i I F Z h b H V l P S J s M S I g L z 4 8 R W 5 0 c n k g V H l w Z T 0 i R m l s b F R v R G F 0 Y U 1 v Z G V s R W 5 h Y m x l Z C I g V m F s d W U 9 I m w w I i A v P j x F b n R y e S B U e X B l P S J J c 1 B y a X Z h d G U i I F Z h b H V l P S J s M C I g L z 4 8 R W 5 0 c n k g V H l w Z T 0 i Q W R k Z W R U b 0 R h d G F N b 2 R l b C I g V m F s d W U 9 I m w w I i A v P j x F b n R y e S B U e X B l P S J S Z X N 1 b H R U e X B l I i B W Y W x 1 Z T 0 i c 1 R h Y m x l I i A v P j x F b n R y e S B U e X B l P S J G a W x s T 2 J q Z W N 0 V H l w Z S I g V m F s d W U 9 I n N U Y W J s Z S I g L z 4 8 R W 5 0 c n k g V H l w Z T 0 i T m F t Z V V w Z G F 0 Z W R B Z n R l c k Z p b G w i I F Z h b H V l P S J s M C I g L z 4 8 R W 5 0 c n k g V H l w Z T 0 i R m l s b F R h c m d l d C I g V m F s d W U 9 I n N U Q 1 N E U 1 9 T c G V j c 1 9 W N F 8 y M j A 3 M T h f R m l u Y W w 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D U 0 R T I F N w Z W N z I F Y 0 X z I y M D c x O F 9 G a W 5 h b C 9 B d X R v U m V t b 3 Z l Z E N v b H V t b n M x L n t D b 2 x 1 b W 4 x L D B 9 J n F 1 b 3 Q 7 X S w m c X V v d D t D b 2 x 1 b W 5 D b 3 V u d C Z x d W 9 0 O z o x L C Z x d W 9 0 O 0 t l e U N v b H V t b k 5 h b W V z J n F 1 b 3 Q 7 O l t d L C Z x d W 9 0 O 0 N v b H V t b k l k Z W 5 0 a X R p Z X M m c X V v d D s 6 W y Z x d W 9 0 O 1 N l Y 3 R p b 2 4 x L 1 R D U 0 R T I F N w Z W N z I F Y 0 X z I y M D c x O F 9 G a W 5 h b C 9 B d X R v U m V t b 3 Z l Z E N v b H V t b n M x L n t D b 2 x 1 b W 4 x L D B 9 J n F 1 b 3 Q 7 X S w m c X V v d D t S Z W x h d G l v b n N o a X B J b m Z v J n F 1 b 3 Q 7 O l t d f S I g L z 4 8 L 1 N 0 Y W J s Z U V u d H J p Z X M + P C 9 J d G V t P j x J d G V t P j x J d G V t T G 9 j Y X R p b 2 4 + P E l 0 Z W 1 U e X B l P k Z v c m 1 1 b G E 8 L 0 l 0 Z W 1 U e X B l P j x J d G V t U G F 0 a D 5 T Z W N 0 a W 9 u M S 9 U Q 1 N E U y U y M F N w Z W N z J T I w V j R f M j I w N z E 4 X 0 Z p b m F s L 1 N v d X J j Z T w v S X R l b V B h d G g + P C 9 J d G V t T G 9 j Y X R p b 2 4 + P F N 0 Y W J s Z U V u d H J p Z X M g L z 4 8 L 0 l 0 Z W 0 + P E l 0 Z W 0 + P E l 0 Z W 1 M b 2 N h d G l v b j 4 8 S X R l b V R 5 c G U + R m 9 y b X V s Y T w v S X R l b V R 5 c G U + P E l 0 Z W 1 Q Y X R o P l N l Y 3 R p b 2 4 x L 1 R D U 0 R T J T I w U 3 B l Y 3 M l M j B W N F 8 y M j A 3 M T h f R m l u Y W w v Q 2 h h b m d l J T I w V H l w Z T w v S X R l b V B h d G g + P C 9 J d G V t T G 9 j Y X R p b 2 4 + P F N 0 Y W J s Z U V u d H J p Z X M g L z 4 8 L 0 l 0 Z W 0 + P C 9 J d G V t c z 4 8 L 0 x v Y 2 F s U G F j a 2 F n Z U 1 l d G F k Y X R h R m l s Z T 4 W A A A A U E s F B g A A A A A A A A A A A A A A A A A A A A A A A N o A A A A B A A A A 0 I y d 3 w E V 0 R G M e g D A T 8 K X 6 w E A A A A h + v 7 p h Z F B R r S c 0 q t Q V c P x A A A A A A I A A A A A A A N m A A D A A A A A E A A A A E / H g s T q h T 9 1 D H I F b o Q s P N I A A A A A B I A A A K A A A A A Q A A A A R 0 V R Y S v 0 c h J p E o c d q T S X d F A A A A C k C d r A r A j V p 8 M Z a a c / J h G q c W 2 M Y 9 c N 7 d a S 7 I l 0 9 3 D e k Z r u J 3 d 6 D 3 B Y + v O 2 p a y l L J r E t 6 L e l r v Y g a v M 8 V p x / / 9 u / w / f 7 4 6 P A S 7 E P L Y 4 t C 3 b i B Q A A A C a l e Q q b V 3 l L G d o b c H j G J Q E X u P c t 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4CA37-5EB8-4BA5-8AFE-FB921EFEED4A}">
  <ds:schemaRefs>
    <ds:schemaRef ds:uri="http://schemas.microsoft.com/DataMashup"/>
  </ds:schemaRefs>
</ds:datastoreItem>
</file>

<file path=customXml/itemProps2.xml><?xml version="1.0" encoding="utf-8"?>
<ds:datastoreItem xmlns:ds="http://schemas.openxmlformats.org/officeDocument/2006/customXml" ds:itemID="{4FFDD797-ACC4-4223-AACB-F899FFF9C255}"/>
</file>

<file path=customXml/itemProps3.xml><?xml version="1.0" encoding="utf-8"?>
<ds:datastoreItem xmlns:ds="http://schemas.openxmlformats.org/officeDocument/2006/customXml" ds:itemID="{E7955570-055D-43FB-A0FF-49BA8A5A7572}"/>
</file>

<file path=customXml/itemProps4.xml><?xml version="1.0" encoding="utf-8"?>
<ds:datastoreItem xmlns:ds="http://schemas.openxmlformats.org/officeDocument/2006/customXml" ds:itemID="{FD9152C4-ADE7-42DC-ACF9-46A0A7EB3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TCSDS Specs V4_230127_updated</vt:lpstr>
      <vt:lpstr>Price Proposal Form</vt:lpstr>
      <vt:lpstr>Price Form Notes</vt:lpstr>
      <vt:lpstr>Proposer Price Notes</vt:lpstr>
      <vt:lpstr>'Price Proposal Form'!Print_Area</vt:lpstr>
      <vt:lpstr>'Price Proposal Form'!Print_Titles</vt:lpstr>
    </vt:vector>
  </TitlesOfParts>
  <Company>TranSystems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Trip Coordination Scheduling and Dispatching Software</dc:title>
  <dc:subject>Trip Coordination Scheduling and Dispatching Softw</dc:subject>
  <dc:creator>Santosh Mishra</dc:creator>
  <cp:lastModifiedBy>Nicholas Krafft</cp:lastModifiedBy>
  <cp:lastPrinted>2011-07-28T19:31:44Z</cp:lastPrinted>
  <dcterms:created xsi:type="dcterms:W3CDTF">2011-01-10T20:58:30Z</dcterms:created>
  <dcterms:modified xsi:type="dcterms:W3CDTF">2023-01-27T14:57:32Z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